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216" windowWidth="18120" windowHeight="9396" tabRatio="995" activeTab="0"/>
  </bookViews>
  <sheets>
    <sheet name="ЕДВ" sheetId="1" r:id="rId1"/>
    <sheet name="РЕДК" sheetId="2" r:id="rId2"/>
    <sheet name="ЕДК-село" sheetId="3" r:id="rId3"/>
    <sheet name="ЕДК-многодет" sheetId="4" r:id="rId4"/>
    <sheet name="субсидии" sheetId="5" r:id="rId5"/>
    <sheet name="ДП" sheetId="6" r:id="rId6"/>
    <sheet name="ДопДП" sheetId="7" r:id="rId7"/>
    <sheet name="бер и корм" sheetId="8" r:id="rId8"/>
    <sheet name="мат_кап" sheetId="9" r:id="rId9"/>
    <sheet name="ОблМСП" sheetId="10" r:id="rId10"/>
    <sheet name="ВОВ" sheetId="11" r:id="rId11"/>
    <sheet name="федрегистр" sheetId="12" r:id="rId12"/>
    <sheet name="инвалиды" sheetId="13" r:id="rId13"/>
    <sheet name="ФЕДК" sheetId="14" r:id="rId14"/>
    <sheet name="1,5" sheetId="15" r:id="rId15"/>
    <sheet name="475" sheetId="16" r:id="rId16"/>
    <sheet name="142" sheetId="17" r:id="rId17"/>
    <sheet name="актуальные" sheetId="18" r:id="rId18"/>
    <sheet name="ЧАЭС" sheetId="19" r:id="rId19"/>
    <sheet name="Чис.многод.сем" sheetId="20" r:id="rId20"/>
  </sheets>
  <definedNames>
    <definedName name="DATABASE" localSheetId="5">'ДП'!$B$4:$H$21</definedName>
  </definedNames>
  <calcPr fullCalcOnLoad="1"/>
</workbook>
</file>

<file path=xl/sharedStrings.xml><?xml version="1.0" encoding="utf-8"?>
<sst xmlns="http://schemas.openxmlformats.org/spreadsheetml/2006/main" count="837" uniqueCount="318">
  <si>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</si>
  <si>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</si>
  <si>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</si>
  <si>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</si>
  <si>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</si>
  <si>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</si>
  <si>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</si>
  <si>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</si>
  <si>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</si>
  <si>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</si>
  <si>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</si>
  <si>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</si>
  <si>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</si>
  <si>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</si>
  <si>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</si>
  <si>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</si>
  <si>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</si>
  <si>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</si>
  <si>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</si>
  <si>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</si>
  <si>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</si>
  <si>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</si>
  <si>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</si>
  <si>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</si>
  <si>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</si>
  <si>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</si>
  <si>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</si>
  <si>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</si>
  <si>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</si>
  <si>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Примечание:  Человек  учитывается один раз по наиболее приоритетной категории (см.рейтинг).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</si>
  <si>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</si>
  <si>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</si>
  <si>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</si>
  <si>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</si>
  <si>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</si>
  <si>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</si>
  <si>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</si>
  <si>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</si>
  <si>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</si>
  <si>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</si>
  <si>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</si>
  <si>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</si>
  <si>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</si>
  <si>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</si>
  <si>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</si>
  <si>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</si>
  <si>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</si>
  <si>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</si>
  <si>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</si>
  <si>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</si>
  <si>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</si>
  <si>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</si>
  <si>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r>
      <t>ВСЕГО  граждан , которым назначена выплата  в 2015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</si>
  <si>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</si>
  <si>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</si>
  <si>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</si>
  <si>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</si>
  <si>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</si>
  <si>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</si>
  <si>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</si>
  <si>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</si>
  <si>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</si>
  <si>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у которых были начисления (с учетом должников без иждивенцев) накопительно * в 2015г.</t>
  </si>
  <si>
    <t>Количество получателей у которых были начисления (с учетом должников без иждивенцев) накопительно* в 2015 г.</t>
  </si>
  <si>
    <t>получатели</t>
  </si>
  <si>
    <t xml:space="preserve">иждивенцы </t>
  </si>
  <si>
    <t>Количество получателей у которых были начисления (с учетом должников) накопительно в  2015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</si>
  <si>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</si>
  <si>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</si>
  <si>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</si>
  <si>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</si>
  <si>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</si>
  <si>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</si>
  <si>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</si>
  <si>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</si>
  <si>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</si>
  <si>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</si>
  <si>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</si>
  <si>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</si>
  <si>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</si>
  <si>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</si>
  <si>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</si>
  <si>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</si>
  <si>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</si>
  <si>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</si>
  <si>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 xml:space="preserve">Количество семей  (с учетом должников) в 2015г. (накопительно по начислению) </t>
  </si>
  <si>
    <t>Количество многодетных семей зарегистрированных в БД на текущий момент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</si>
  <si>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</si>
  <si>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</si>
  <si>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</si>
  <si>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</si>
  <si>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</si>
  <si>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получа-телей мно-годетная мать/отец (чел).</t>
  </si>
  <si>
    <t xml:space="preserve"> взрослый член семьи</t>
  </si>
  <si>
    <t xml:space="preserve"> детей  в семьях имеющие:</t>
  </si>
  <si>
    <t>6 детей и более</t>
  </si>
  <si>
    <t>ВСЕГО ДЕТЕЙ</t>
  </si>
  <si>
    <t>Наименование МO</t>
  </si>
  <si>
    <t>текущий месяц</t>
  </si>
  <si>
    <t>ВСЕГО (накопительно)</t>
  </si>
  <si>
    <t>за 2015 г</t>
  </si>
  <si>
    <t>семей</t>
  </si>
  <si>
    <t>граждан</t>
  </si>
  <si>
    <t>№
п/п</t>
  </si>
  <si>
    <t>Число получателей (чел.)</t>
  </si>
  <si>
    <t>Всего детей (чел.)</t>
  </si>
  <si>
    <t>% к предш. месяцу</t>
  </si>
  <si>
    <t>Всего за 2015г. (накопительно)</t>
  </si>
  <si>
    <t>Всего  за  2015г. (накопительно)</t>
  </si>
  <si>
    <t>ВСЕГО по 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</si>
  <si>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</si>
  <si>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</si>
  <si>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</si>
  <si>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</si>
  <si>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</si>
  <si>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</si>
  <si>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</si>
  <si>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</si>
  <si>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</si>
  <si>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>№ п/п</t>
  </si>
  <si>
    <t>Беременные женщины</t>
  </si>
  <si>
    <t>Кормящие матери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</si>
  <si>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</si>
  <si>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</si>
  <si>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</si>
  <si>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</si>
  <si>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r>
      <t>Численность за 2015г.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</si>
  <si>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</si>
  <si>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</si>
  <si>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</si>
  <si>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</si>
  <si>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</si>
  <si>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</si>
  <si>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</si>
  <si>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</si>
  <si>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</si>
  <si>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</si>
  <si>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Компенсация на рождение ребенка ЛО чел.(детей)</t>
  </si>
  <si>
    <t>Государственная социальная помощь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</si>
  <si>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</si>
  <si>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</si>
  <si>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</si>
  <si>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</si>
  <si>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</si>
  <si>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</si>
  <si>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</si>
  <si>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</si>
  <si>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</si>
  <si>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</si>
  <si>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</si>
  <si>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</si>
  <si>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</si>
  <si>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</si>
  <si>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</si>
  <si>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</si>
  <si>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</si>
  <si>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</si>
  <si>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</si>
  <si>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</si>
  <si>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</si>
  <si>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</si>
  <si>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</si>
  <si>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</si>
  <si>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</si>
  <si>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</si>
  <si>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</si>
  <si>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</si>
  <si>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</si>
  <si>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</si>
  <si>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</si>
  <si>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</si>
  <si>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</si>
  <si>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</si>
  <si>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</si>
  <si>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</si>
  <si>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</si>
  <si>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</si>
  <si>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</si>
  <si>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</si>
  <si>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</si>
  <si>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</si>
  <si>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</si>
  <si>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</si>
  <si>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</si>
  <si>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</si>
  <si>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</si>
  <si>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</si>
  <si>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</si>
  <si>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</si>
  <si>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 xml:space="preserve">Количество льготников находящихся в регистре Пенсионного Фонда </t>
  </si>
  <si>
    <t>признанные инвалидами</t>
  </si>
  <si>
    <t>без группы инвалидности</t>
  </si>
  <si>
    <t>инвалиды боевых действий</t>
  </si>
  <si>
    <t>участники боевых действий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</si>
  <si>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</si>
  <si>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</si>
  <si>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</si>
  <si>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</si>
  <si>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</si>
  <si>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</si>
  <si>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</si>
  <si>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</si>
  <si>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</si>
  <si>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</si>
  <si>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</si>
  <si>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</si>
  <si>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</si>
  <si>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</si>
  <si>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Количество носителей льгот у которых были начисления (с учетом должников) в 2015 году (накопительно)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</si>
  <si>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</si>
  <si>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</si>
  <si>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</si>
  <si>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</si>
  <si>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</si>
  <si>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</si>
  <si>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</si>
  <si>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бло-кадного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</si>
  <si>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</si>
  <si>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</si>
  <si>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</si>
  <si>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</si>
  <si>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</si>
  <si>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</si>
  <si>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</si>
  <si>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</si>
  <si>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</si>
  <si>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</si>
  <si>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</si>
  <si>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Подпорожский*</t>
  </si>
  <si>
    <t xml:space="preserve">  Активных распоряжений на детей на отчётную дату.                        </t>
  </si>
  <si>
    <t xml:space="preserve">   Нарастающим итогом за 2015 год</t>
  </si>
  <si>
    <t>Дети</t>
  </si>
  <si>
    <t>Получатели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</si>
  <si>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</si>
  <si>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</si>
  <si>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</si>
  <si>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</si>
  <si>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</si>
  <si>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Численность льготоносителей</t>
  </si>
  <si>
    <t>Численность получателей</t>
  </si>
  <si>
    <t>Накопительно льготоносителей за 2015г. (без начислений текущего месяца)</t>
  </si>
  <si>
    <t>Численность льгото-носителей</t>
  </si>
  <si>
    <t>Накопительно льготоносителей за 2015г.</t>
  </si>
  <si>
    <t xml:space="preserve">Количество граждан зарегистрированных в БД </t>
  </si>
  <si>
    <t>Количество граждан, получивших различные меры социальной поддержки в 2015 году (накопительно)</t>
  </si>
  <si>
    <t>Численность получателей всего</t>
  </si>
  <si>
    <t>из  них</t>
  </si>
  <si>
    <t>Ликвидаторы без инв-ти, из них получают в соответствии с</t>
  </si>
  <si>
    <t>ЧАЭС, в том числе:</t>
  </si>
  <si>
    <t>МАЯК, в том числе:</t>
  </si>
  <si>
    <t xml:space="preserve">ПОР       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</si>
  <si>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</si>
  <si>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</si>
  <si>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</si>
  <si>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</si>
  <si>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</si>
  <si>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</si>
  <si>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</si>
  <si>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</si>
  <si>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</si>
  <si>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</si>
  <si>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Улучше-ние жил. условий всего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</si>
  <si>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</si>
  <si>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</si>
  <si>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</si>
  <si>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</si>
  <si>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</si>
  <si>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</si>
  <si>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</si>
  <si>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</si>
  <si>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</si>
  <si>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</si>
  <si>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</si>
  <si>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</si>
  <si>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</si>
  <si>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</si>
  <si>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</si>
  <si>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</si>
  <si>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</si>
  <si>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</si>
  <si>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</si>
  <si>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</si>
  <si>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</si>
  <si>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</si>
  <si>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</si>
  <si>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ИТОГО:</t>
  </si>
  <si>
    <t xml:space="preserve">                                               </t>
  </si>
  <si>
    <t>на  декабрь  2015 года</t>
  </si>
  <si>
    <t>начислено к выплате за октябрь 2015 года</t>
  </si>
  <si>
    <t>Количество актуальных получателей (с учетом должников без иждивенцев) по БД  на декабрь 2015 г</t>
  </si>
  <si>
    <t>начислено к выплате на декабрь 2015 года</t>
  </si>
  <si>
    <t>Количество актуальных получателей в БД на декабрь 2015 года (с учетом должников)</t>
  </si>
  <si>
    <t>Количество актуальных (семей) /получателей (с учетом должников) на декабрь 2015г</t>
  </si>
  <si>
    <t>Информация о получателях субсидий на оплату жилого помещения и коммунальных услуг
 на 01 декабря 2015 г.</t>
  </si>
  <si>
    <t>ноябрь</t>
  </si>
  <si>
    <t>Информация о получателях ежемесячных пособий, гражданам имеющим детей  на  декабрь  2015 г.</t>
  </si>
  <si>
    <t>на 01.12.15</t>
  </si>
  <si>
    <t>на 01.11.15</t>
  </si>
  <si>
    <t>Информация по ежемесячным пособиям на детей по  заявке на  декабрь 2015 г.</t>
  </si>
  <si>
    <t xml:space="preserve">Информация о численности получателей регионального материнского капитала </t>
  </si>
  <si>
    <t>с 01.2015 по 12.2015</t>
  </si>
  <si>
    <t>Итого*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</si>
  <si>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2015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01.12.2015  г.   </t>
    </r>
  </si>
  <si>
    <t>ежемесячная доплата к пенсии до ПМ (ОПФР) на декабрь (чел.)</t>
  </si>
  <si>
    <t xml:space="preserve"> в БД АИС "Социальная защита" по состоянию  на 01  декабря  2015 года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</si>
  <si>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01.12.2015г.</t>
    </r>
  </si>
  <si>
    <t>Сведения о количестве инвалидов по БД "Социальная защита" на 01.11.2015</t>
  </si>
  <si>
    <t>Количество актуальных получателей (с учетом должников) на декабрь 2015г.</t>
  </si>
  <si>
    <t>на 01 декабря  2015 года.</t>
  </si>
  <si>
    <t>Сведения о числености граждан зарегистрированных в БД АИС "Социальная защита" на 01.12.2015 г.</t>
  </si>
  <si>
    <t xml:space="preserve">        на декабрь месяц 2015 года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</si>
  <si>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15.12.2015 г</t>
  </si>
  <si>
    <t xml:space="preserve">9 детей </t>
  </si>
  <si>
    <t xml:space="preserve">12 детей </t>
  </si>
  <si>
    <t xml:space="preserve">13 детей </t>
  </si>
  <si>
    <t>на декабрь  2015 г.</t>
  </si>
  <si>
    <t xml:space="preserve">                      на  декабрь  2015 г.</t>
  </si>
  <si>
    <t xml:space="preserve">                                на  декабрь 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</si>
</sst>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27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 Cyr"/>
      <family val="0"/>
    </font>
    <font>
      <sz val="6"/>
      <name val="Arial Cyr"/>
      <family val="0"/>
    </font>
    <font>
      <sz val="10"/>
      <color indexed="8"/>
      <name val="Arial Cyr"/>
      <family val="2"/>
    </font>
    <font>
      <i/>
      <sz val="12"/>
      <name val="Arial Cyr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name val="Arial Cyr"/>
      <family val="0"/>
    </font>
    <font>
      <b/>
      <u val="single"/>
      <sz val="11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1" fillId="3" borderId="0" applyNumberFormat="0" applyBorder="0" applyAlignment="0" applyProtection="0"/>
    <xf numFmtId="0" fontId="91" fillId="4" borderId="0">
      <alignment/>
      <protection/>
    </xf>
    <xf numFmtId="0" fontId="90" fillId="5" borderId="0" applyNumberFormat="0" applyBorder="0" applyAlignment="0" applyProtection="0"/>
    <xf numFmtId="0" fontId="1" fillId="6" borderId="0" applyNumberFormat="0" applyBorder="0" applyAlignment="0" applyProtection="0"/>
    <xf numFmtId="0" fontId="91" fillId="7" borderId="0">
      <alignment/>
      <protection/>
    </xf>
    <xf numFmtId="0" fontId="90" fillId="8" borderId="0" applyNumberFormat="0" applyBorder="0" applyAlignment="0" applyProtection="0"/>
    <xf numFmtId="0" fontId="1" fillId="9" borderId="0" applyNumberFormat="0" applyBorder="0" applyAlignment="0" applyProtection="0"/>
    <xf numFmtId="0" fontId="91" fillId="10" borderId="0">
      <alignment/>
      <protection/>
    </xf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1" fillId="13" borderId="0">
      <alignment/>
      <protection/>
    </xf>
    <xf numFmtId="0" fontId="90" fillId="14" borderId="0" applyNumberFormat="0" applyBorder="0" applyAlignment="0" applyProtection="0"/>
    <xf numFmtId="0" fontId="1" fillId="15" borderId="0" applyNumberFormat="0" applyBorder="0" applyAlignment="0" applyProtection="0"/>
    <xf numFmtId="0" fontId="91" fillId="16" borderId="0">
      <alignment/>
      <protection/>
    </xf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1" fillId="19" borderId="0">
      <alignment/>
      <protection/>
    </xf>
    <xf numFmtId="0" fontId="90" fillId="20" borderId="0" applyNumberFormat="0" applyBorder="0" applyAlignment="0" applyProtection="0"/>
    <xf numFmtId="0" fontId="1" fillId="21" borderId="0" applyNumberFormat="0" applyBorder="0" applyAlignment="0" applyProtection="0"/>
    <xf numFmtId="0" fontId="91" fillId="22" borderId="0">
      <alignment/>
      <protection/>
    </xf>
    <xf numFmtId="0" fontId="90" fillId="23" borderId="0" applyNumberFormat="0" applyBorder="0" applyAlignment="0" applyProtection="0"/>
    <xf numFmtId="0" fontId="1" fillId="24" borderId="0" applyNumberFormat="0" applyBorder="0" applyAlignment="0" applyProtection="0"/>
    <xf numFmtId="0" fontId="91" fillId="25" borderId="0">
      <alignment/>
      <protection/>
    </xf>
    <xf numFmtId="0" fontId="90" fillId="26" borderId="0" applyNumberFormat="0" applyBorder="0" applyAlignment="0" applyProtection="0"/>
    <xf numFmtId="0" fontId="1" fillId="27" borderId="0" applyNumberFormat="0" applyBorder="0" applyAlignment="0" applyProtection="0"/>
    <xf numFmtId="0" fontId="91" fillId="28" borderId="0">
      <alignment/>
      <protection/>
    </xf>
    <xf numFmtId="0" fontId="90" fillId="29" borderId="0" applyNumberFormat="0" applyBorder="0" applyAlignment="0" applyProtection="0"/>
    <xf numFmtId="0" fontId="1" fillId="12" borderId="0" applyNumberFormat="0" applyBorder="0" applyAlignment="0" applyProtection="0"/>
    <xf numFmtId="0" fontId="91" fillId="13" borderId="0">
      <alignment/>
      <protection/>
    </xf>
    <xf numFmtId="0" fontId="90" fillId="30" borderId="0" applyNumberFormat="0" applyBorder="0" applyAlignment="0" applyProtection="0"/>
    <xf numFmtId="0" fontId="1" fillId="21" borderId="0" applyNumberFormat="0" applyBorder="0" applyAlignment="0" applyProtection="0"/>
    <xf numFmtId="0" fontId="91" fillId="22" borderId="0">
      <alignment/>
      <protection/>
    </xf>
    <xf numFmtId="0" fontId="90" fillId="31" borderId="0" applyNumberFormat="0" applyBorder="0" applyAlignment="0" applyProtection="0"/>
    <xf numFmtId="0" fontId="1" fillId="32" borderId="0" applyNumberFormat="0" applyBorder="0" applyAlignment="0" applyProtection="0"/>
    <xf numFmtId="0" fontId="91" fillId="33" borderId="0">
      <alignment/>
      <protection/>
    </xf>
    <xf numFmtId="0" fontId="92" fillId="34" borderId="0" applyNumberFormat="0" applyBorder="0" applyAlignment="0" applyProtection="0"/>
    <xf numFmtId="0" fontId="42" fillId="35" borderId="0" applyNumberFormat="0" applyBorder="0" applyAlignment="0" applyProtection="0"/>
    <xf numFmtId="0" fontId="93" fillId="36" borderId="0">
      <alignment/>
      <protection/>
    </xf>
    <xf numFmtId="0" fontId="92" fillId="37" borderId="0" applyNumberFormat="0" applyBorder="0" applyAlignment="0" applyProtection="0"/>
    <xf numFmtId="0" fontId="42" fillId="24" borderId="0" applyNumberFormat="0" applyBorder="0" applyAlignment="0" applyProtection="0"/>
    <xf numFmtId="0" fontId="93" fillId="25" borderId="0">
      <alignment/>
      <protection/>
    </xf>
    <xf numFmtId="0" fontId="92" fillId="38" borderId="0" applyNumberFormat="0" applyBorder="0" applyAlignment="0" applyProtection="0"/>
    <xf numFmtId="0" fontId="42" fillId="27" borderId="0" applyNumberFormat="0" applyBorder="0" applyAlignment="0" applyProtection="0"/>
    <xf numFmtId="0" fontId="93" fillId="28" borderId="0">
      <alignment/>
      <protection/>
    </xf>
    <xf numFmtId="0" fontId="92" fillId="39" borderId="0" applyNumberFormat="0" applyBorder="0" applyAlignment="0" applyProtection="0"/>
    <xf numFmtId="0" fontId="42" fillId="40" borderId="0" applyNumberFormat="0" applyBorder="0" applyAlignment="0" applyProtection="0"/>
    <xf numFmtId="0" fontId="93" fillId="41" borderId="0">
      <alignment/>
      <protection/>
    </xf>
    <xf numFmtId="0" fontId="92" fillId="42" borderId="0" applyNumberFormat="0" applyBorder="0" applyAlignment="0" applyProtection="0"/>
    <xf numFmtId="0" fontId="42" fillId="43" borderId="0" applyNumberFormat="0" applyBorder="0" applyAlignment="0" applyProtection="0"/>
    <xf numFmtId="0" fontId="93" fillId="44" borderId="0">
      <alignment/>
      <protection/>
    </xf>
    <xf numFmtId="0" fontId="92" fillId="45" borderId="0" applyNumberFormat="0" applyBorder="0" applyAlignment="0" applyProtection="0"/>
    <xf numFmtId="0" fontId="42" fillId="46" borderId="0" applyNumberFormat="0" applyBorder="0" applyAlignment="0" applyProtection="0"/>
    <xf numFmtId="0" fontId="93" fillId="47" borderId="0">
      <alignment/>
      <protection/>
    </xf>
    <xf numFmtId="0" fontId="94" fillId="0" borderId="0">
      <alignment horizontal="center"/>
      <protection/>
    </xf>
    <xf numFmtId="0" fontId="94" fillId="0" borderId="0">
      <alignment horizontal="center" textRotation="90"/>
      <protection/>
    </xf>
    <xf numFmtId="0" fontId="95" fillId="0" borderId="0">
      <alignment/>
      <protection/>
    </xf>
    <xf numFmtId="165" fontId="95" fillId="0" borderId="0">
      <alignment/>
      <protection/>
    </xf>
    <xf numFmtId="0" fontId="92" fillId="48" borderId="0" applyNumberFormat="0" applyBorder="0" applyAlignment="0" applyProtection="0"/>
    <xf numFmtId="0" fontId="42" fillId="49" borderId="0" applyNumberFormat="0" applyBorder="0" applyAlignment="0" applyProtection="0"/>
    <xf numFmtId="0" fontId="93" fillId="50" borderId="0">
      <alignment/>
      <protection/>
    </xf>
    <xf numFmtId="0" fontId="92" fillId="51" borderId="0" applyNumberFormat="0" applyBorder="0" applyAlignment="0" applyProtection="0"/>
    <xf numFmtId="0" fontId="42" fillId="52" borderId="0" applyNumberFormat="0" applyBorder="0" applyAlignment="0" applyProtection="0"/>
    <xf numFmtId="0" fontId="93" fillId="53" borderId="0">
      <alignment/>
      <protection/>
    </xf>
    <xf numFmtId="0" fontId="92" fillId="54" borderId="0" applyNumberFormat="0" applyBorder="0" applyAlignment="0" applyProtection="0"/>
    <xf numFmtId="0" fontId="42" fillId="55" borderId="0" applyNumberFormat="0" applyBorder="0" applyAlignment="0" applyProtection="0"/>
    <xf numFmtId="0" fontId="93" fillId="56" borderId="0">
      <alignment/>
      <protection/>
    </xf>
    <xf numFmtId="0" fontId="92" fillId="57" borderId="0" applyNumberFormat="0" applyBorder="0" applyAlignment="0" applyProtection="0"/>
    <xf numFmtId="0" fontId="42" fillId="40" borderId="0" applyNumberFormat="0" applyBorder="0" applyAlignment="0" applyProtection="0"/>
    <xf numFmtId="0" fontId="93" fillId="41" borderId="0">
      <alignment/>
      <protection/>
    </xf>
    <xf numFmtId="0" fontId="92" fillId="58" borderId="0" applyNumberFormat="0" applyBorder="0" applyAlignment="0" applyProtection="0"/>
    <xf numFmtId="0" fontId="42" fillId="43" borderId="0" applyNumberFormat="0" applyBorder="0" applyAlignment="0" applyProtection="0"/>
    <xf numFmtId="0" fontId="93" fillId="44" borderId="0">
      <alignment/>
      <protection/>
    </xf>
    <xf numFmtId="0" fontId="92" fillId="59" borderId="0" applyNumberFormat="0" applyBorder="0" applyAlignment="0" applyProtection="0"/>
    <xf numFmtId="0" fontId="42" fillId="60" borderId="0" applyNumberFormat="0" applyBorder="0" applyAlignment="0" applyProtection="0"/>
    <xf numFmtId="0" fontId="93" fillId="61" borderId="0">
      <alignment/>
      <protection/>
    </xf>
    <xf numFmtId="0" fontId="96" fillId="62" borderId="1" applyNumberFormat="0" applyAlignment="0" applyProtection="0"/>
    <xf numFmtId="0" fontId="43" fillId="18" borderId="2" applyNumberFormat="0" applyAlignment="0" applyProtection="0"/>
    <xf numFmtId="0" fontId="97" fillId="19" borderId="3">
      <alignment/>
      <protection/>
    </xf>
    <xf numFmtId="0" fontId="98" fillId="63" borderId="4" applyNumberFormat="0" applyAlignment="0" applyProtection="0"/>
    <xf numFmtId="0" fontId="44" fillId="64" borderId="5" applyNumberFormat="0" applyAlignment="0" applyProtection="0"/>
    <xf numFmtId="0" fontId="99" fillId="65" borderId="6">
      <alignment/>
      <protection/>
    </xf>
    <xf numFmtId="0" fontId="100" fillId="63" borderId="1" applyNumberFormat="0" applyAlignment="0" applyProtection="0"/>
    <xf numFmtId="0" fontId="45" fillId="64" borderId="2" applyNumberFormat="0" applyAlignment="0" applyProtection="0"/>
    <xf numFmtId="0" fontId="101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0" borderId="7" applyNumberFormat="0" applyFill="0" applyAlignment="0" applyProtection="0"/>
    <xf numFmtId="0" fontId="46" fillId="0" borderId="8" applyNumberFormat="0" applyFill="0" applyAlignment="0" applyProtection="0"/>
    <xf numFmtId="0" fontId="103" fillId="0" borderId="9">
      <alignment/>
      <protection/>
    </xf>
    <xf numFmtId="0" fontId="104" fillId="0" borderId="10" applyNumberFormat="0" applyFill="0" applyAlignment="0" applyProtection="0"/>
    <xf numFmtId="0" fontId="47" fillId="0" borderId="11" applyNumberFormat="0" applyFill="0" applyAlignment="0" applyProtection="0"/>
    <xf numFmtId="0" fontId="105" fillId="0" borderId="12">
      <alignment/>
      <protection/>
    </xf>
    <xf numFmtId="0" fontId="106" fillId="0" borderId="13" applyNumberFormat="0" applyFill="0" applyAlignment="0" applyProtection="0"/>
    <xf numFmtId="0" fontId="48" fillId="0" borderId="14" applyNumberFormat="0" applyFill="0" applyAlignment="0" applyProtection="0"/>
    <xf numFmtId="0" fontId="107" fillId="0" borderId="15">
      <alignment/>
      <protection/>
    </xf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>
      <alignment/>
      <protection/>
    </xf>
    <xf numFmtId="0" fontId="108" fillId="0" borderId="16" applyNumberFormat="0" applyFill="0" applyAlignment="0" applyProtection="0"/>
    <xf numFmtId="0" fontId="38" fillId="0" borderId="17" applyNumberFormat="0" applyFill="0" applyAlignment="0" applyProtection="0"/>
    <xf numFmtId="0" fontId="109" fillId="0" borderId="18">
      <alignment/>
      <protection/>
    </xf>
    <xf numFmtId="0" fontId="110" fillId="66" borderId="19" applyNumberFormat="0" applyAlignment="0" applyProtection="0"/>
    <xf numFmtId="0" fontId="49" fillId="67" borderId="20" applyNumberFormat="0" applyAlignment="0" applyProtection="0"/>
    <xf numFmtId="0" fontId="111" fillId="68" borderId="21">
      <alignment/>
      <protection/>
    </xf>
    <xf numFmtId="0" fontId="1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3" fillId="0" borderId="0">
      <alignment/>
      <protection/>
    </xf>
    <xf numFmtId="0" fontId="114" fillId="69" borderId="0" applyNumberFormat="0" applyBorder="0" applyAlignment="0" applyProtection="0"/>
    <xf numFmtId="0" fontId="51" fillId="70" borderId="0" applyNumberFormat="0" applyBorder="0" applyAlignment="0" applyProtection="0"/>
    <xf numFmtId="0" fontId="115" fillId="71" borderId="0">
      <alignment/>
      <protection/>
    </xf>
    <xf numFmtId="0" fontId="25" fillId="0" borderId="0">
      <alignment/>
      <protection/>
    </xf>
    <xf numFmtId="0" fontId="90" fillId="0" borderId="0">
      <alignment/>
      <protection/>
    </xf>
    <xf numFmtId="0" fontId="116" fillId="0" borderId="0">
      <alignment/>
      <protection/>
    </xf>
    <xf numFmtId="0" fontId="80" fillId="0" borderId="0">
      <alignment/>
      <protection/>
    </xf>
    <xf numFmtId="0" fontId="117" fillId="72" borderId="0" applyNumberFormat="0" applyBorder="0" applyAlignment="0" applyProtection="0"/>
    <xf numFmtId="0" fontId="52" fillId="6" borderId="0" applyNumberFormat="0" applyBorder="0" applyAlignment="0" applyProtection="0"/>
    <xf numFmtId="0" fontId="118" fillId="7" borderId="0">
      <alignment/>
      <protection/>
    </xf>
    <xf numFmtId="0" fontId="1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16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1" fillId="0" borderId="25" applyNumberFormat="0" applyFill="0" applyAlignment="0" applyProtection="0"/>
    <xf numFmtId="0" fontId="54" fillId="0" borderId="26" applyNumberFormat="0" applyFill="0" applyAlignment="0" applyProtection="0"/>
    <xf numFmtId="0" fontId="122" fillId="0" borderId="27">
      <alignment/>
      <protection/>
    </xf>
    <xf numFmtId="0" fontId="1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4" fillId="76" borderId="0" applyNumberFormat="0" applyBorder="0" applyAlignment="0" applyProtection="0"/>
    <xf numFmtId="0" fontId="56" fillId="9" borderId="0" applyNumberFormat="0" applyBorder="0" applyAlignment="0" applyProtection="0"/>
    <xf numFmtId="0" fontId="125" fillId="10" borderId="0">
      <alignment/>
      <protection/>
    </xf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1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5" fillId="0" borderId="30" xfId="0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10" fontId="13" fillId="0" borderId="32" xfId="0" applyNumberFormat="1" applyFont="1" applyBorder="1" applyAlignment="1">
      <alignment horizontal="center" wrapText="1"/>
    </xf>
    <xf numFmtId="0" fontId="12" fillId="0" borderId="32" xfId="0" applyNumberFormat="1" applyFont="1" applyBorder="1" applyAlignment="1">
      <alignment horizontal="center" wrapText="1"/>
    </xf>
    <xf numFmtId="3" fontId="60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77" borderId="33" xfId="0" applyFont="1" applyFill="1" applyBorder="1" applyAlignment="1">
      <alignment horizontal="center" vertical="center" wrapText="1"/>
    </xf>
    <xf numFmtId="0" fontId="16" fillId="64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3" fontId="8" fillId="77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64" borderId="32" xfId="0" applyNumberFormat="1" applyFont="1" applyFill="1" applyBorder="1" applyAlignment="1">
      <alignment horizontal="center" vertical="center"/>
    </xf>
    <xf numFmtId="3" fontId="8" fillId="64" borderId="32" xfId="0" applyNumberFormat="1" applyFont="1" applyFill="1" applyBorder="1" applyAlignment="1">
      <alignment horizontal="center" vertical="center"/>
    </xf>
    <xf numFmtId="0" fontId="8" fillId="64" borderId="32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8" fillId="0" borderId="32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58" fillId="0" borderId="28" xfId="0" applyNumberFormat="1" applyFont="1" applyBorder="1" applyAlignment="1">
      <alignment horizontal="center" vertical="center"/>
    </xf>
    <xf numFmtId="0" fontId="64" fillId="0" borderId="36" xfId="0" applyFont="1" applyBorder="1" applyAlignment="1">
      <alignment wrapText="1"/>
    </xf>
    <xf numFmtId="0" fontId="64" fillId="0" borderId="29" xfId="0" applyFont="1" applyBorder="1" applyAlignment="1">
      <alignment wrapText="1"/>
    </xf>
    <xf numFmtId="3" fontId="64" fillId="0" borderId="37" xfId="0" applyNumberFormat="1" applyFont="1" applyBorder="1" applyAlignment="1">
      <alignment horizontal="center" vertical="center" wrapText="1"/>
    </xf>
    <xf numFmtId="0" fontId="65" fillId="0" borderId="38" xfId="0" applyNumberFormat="1" applyFont="1" applyBorder="1" applyAlignment="1">
      <alignment horizontal="center" vertical="center" wrapText="1"/>
    </xf>
    <xf numFmtId="0" fontId="65" fillId="0" borderId="39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58" fillId="0" borderId="42" xfId="0" applyNumberFormat="1" applyFont="1" applyBorder="1" applyAlignment="1">
      <alignment horizontal="center" vertical="center"/>
    </xf>
    <xf numFmtId="0" fontId="5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33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/>
    </xf>
    <xf numFmtId="0" fontId="70" fillId="0" borderId="32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1" fontId="68" fillId="0" borderId="32" xfId="0" applyNumberFormat="1" applyFont="1" applyBorder="1" applyAlignment="1">
      <alignment horizontal="center" vertical="center"/>
    </xf>
    <xf numFmtId="1" fontId="68" fillId="0" borderId="32" xfId="0" applyNumberFormat="1" applyFont="1" applyFill="1" applyBorder="1" applyAlignment="1">
      <alignment horizontal="center" vertical="center"/>
    </xf>
    <xf numFmtId="1" fontId="70" fillId="0" borderId="32" xfId="0" applyNumberFormat="1" applyFont="1" applyFill="1" applyBorder="1" applyAlignment="1">
      <alignment horizontal="center" vertical="center"/>
    </xf>
    <xf numFmtId="0" fontId="68" fillId="0" borderId="32" xfId="0" applyNumberFormat="1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/>
    </xf>
    <xf numFmtId="1" fontId="70" fillId="0" borderId="28" xfId="0" applyNumberFormat="1" applyFont="1" applyFill="1" applyBorder="1" applyAlignment="1">
      <alignment horizontal="center" vertical="center"/>
    </xf>
    <xf numFmtId="0" fontId="68" fillId="0" borderId="28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7" fillId="0" borderId="4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49" fontId="36" fillId="0" borderId="33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center" wrapText="1"/>
    </xf>
    <xf numFmtId="3" fontId="37" fillId="0" borderId="32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/>
    </xf>
    <xf numFmtId="3" fontId="16" fillId="0" borderId="32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3" fontId="58" fillId="0" borderId="28" xfId="0" applyNumberFormat="1" applyFont="1" applyBorder="1" applyAlignment="1">
      <alignment horizontal="center" vertical="center"/>
    </xf>
    <xf numFmtId="49" fontId="75" fillId="0" borderId="33" xfId="0" applyNumberFormat="1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76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3" xfId="127" applyFont="1" applyBorder="1" applyAlignment="1">
      <alignment horizontal="center" vertical="center" wrapText="1"/>
      <protection/>
    </xf>
    <xf numFmtId="1" fontId="8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6" fillId="0" borderId="28" xfId="127" applyNumberFormat="1" applyFont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77" fillId="77" borderId="32" xfId="0" applyNumberFormat="1" applyFont="1" applyFill="1" applyBorder="1" applyAlignment="1">
      <alignment horizontal="center" vertical="center" wrapText="1"/>
    </xf>
    <xf numFmtId="0" fontId="77" fillId="77" borderId="28" xfId="0" applyNumberFormat="1" applyFont="1" applyFill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78" fillId="64" borderId="28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2" fillId="0" borderId="50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53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 wrapText="1"/>
    </xf>
    <xf numFmtId="0" fontId="13" fillId="0" borderId="55" xfId="0" applyNumberFormat="1" applyFont="1" applyFill="1" applyBorder="1" applyAlignment="1">
      <alignment horizontal="center" vertical="center" wrapText="1"/>
    </xf>
    <xf numFmtId="0" fontId="41" fillId="0" borderId="55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56" xfId="0" applyNumberFormat="1" applyFont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57" xfId="0" applyNumberFormat="1" applyFont="1" applyFill="1" applyBorder="1" applyAlignment="1">
      <alignment horizontal="center" vertical="center" wrapText="1"/>
    </xf>
    <xf numFmtId="0" fontId="41" fillId="0" borderId="57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 wrapText="1"/>
    </xf>
    <xf numFmtId="0" fontId="35" fillId="0" borderId="59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3" fontId="57" fillId="0" borderId="32" xfId="0" applyNumberFormat="1" applyFont="1" applyBorder="1" applyAlignment="1">
      <alignment horizontal="center"/>
    </xf>
    <xf numFmtId="3" fontId="58" fillId="0" borderId="3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57" fillId="0" borderId="28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28" xfId="0" applyNumberFormat="1" applyFont="1" applyFill="1" applyBorder="1" applyAlignment="1">
      <alignment horizont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37" fillId="0" borderId="32" xfId="140" applyNumberFormat="1" applyFont="1" applyFill="1" applyBorder="1" applyAlignment="1">
      <alignment horizontal="center" vertical="center"/>
    </xf>
    <xf numFmtId="0" fontId="37" fillId="0" borderId="32" xfId="14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37" fillId="0" borderId="28" xfId="140" applyNumberFormat="1" applyFont="1" applyFill="1" applyBorder="1" applyAlignment="1">
      <alignment horizontal="center" vertical="center"/>
    </xf>
    <xf numFmtId="0" fontId="37" fillId="0" borderId="28" xfId="140" applyNumberFormat="1" applyFont="1" applyFill="1" applyBorder="1" applyAlignment="1">
      <alignment horizontal="center" vertical="center" wrapText="1"/>
    </xf>
    <xf numFmtId="0" fontId="12" fillId="0" borderId="60" xfId="0" applyNumberFormat="1" applyFont="1" applyBorder="1" applyAlignment="1">
      <alignment horizontal="center" vertical="center" wrapText="1"/>
    </xf>
    <xf numFmtId="0" fontId="12" fillId="0" borderId="51" xfId="14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58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wrapText="1"/>
    </xf>
    <xf numFmtId="0" fontId="16" fillId="0" borderId="32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0" fillId="0" borderId="62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8" fillId="0" borderId="63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60" xfId="0" applyFont="1" applyBorder="1" applyAlignment="1">
      <alignment horizontal="center" wrapText="1"/>
    </xf>
    <xf numFmtId="0" fontId="16" fillId="0" borderId="52" xfId="0" applyNumberFormat="1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1" fillId="0" borderId="0" xfId="0" applyFont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16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vertical="center"/>
    </xf>
    <xf numFmtId="0" fontId="7" fillId="78" borderId="28" xfId="0" applyFont="1" applyFill="1" applyBorder="1" applyAlignment="1">
      <alignment horizontal="center" vertical="center"/>
    </xf>
    <xf numFmtId="3" fontId="7" fillId="78" borderId="28" xfId="0" applyNumberFormat="1" applyFont="1" applyFill="1" applyBorder="1" applyAlignment="1">
      <alignment horizontal="center" vertical="center"/>
    </xf>
    <xf numFmtId="3" fontId="8" fillId="78" borderId="28" xfId="0" applyNumberFormat="1" applyFont="1" applyFill="1" applyBorder="1" applyAlignment="1">
      <alignment horizontal="center" vertical="center"/>
    </xf>
    <xf numFmtId="0" fontId="7" fillId="78" borderId="28" xfId="0" applyNumberFormat="1" applyFont="1" applyFill="1" applyBorder="1" applyAlignment="1">
      <alignment horizontal="center" vertical="center"/>
    </xf>
    <xf numFmtId="0" fontId="8" fillId="78" borderId="28" xfId="0" applyNumberFormat="1" applyFont="1" applyFill="1" applyBorder="1" applyAlignment="1">
      <alignment horizontal="center" vertical="center"/>
    </xf>
    <xf numFmtId="3" fontId="11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 vertical="center"/>
    </xf>
    <xf numFmtId="0" fontId="13" fillId="78" borderId="35" xfId="0" applyFont="1" applyFill="1" applyBorder="1" applyAlignment="1">
      <alignment horizontal="center" vertical="center" wrapText="1"/>
    </xf>
    <xf numFmtId="0" fontId="13" fillId="78" borderId="34" xfId="0" applyFont="1" applyFill="1" applyBorder="1" applyAlignment="1">
      <alignment horizontal="center" vertical="center" wrapText="1"/>
    </xf>
    <xf numFmtId="3" fontId="14" fillId="78" borderId="43" xfId="0" applyNumberFormat="1" applyFont="1" applyFill="1" applyBorder="1" applyAlignment="1">
      <alignment horizontal="center" vertical="center"/>
    </xf>
    <xf numFmtId="0" fontId="58" fillId="78" borderId="28" xfId="0" applyNumberFormat="1" applyFont="1" applyFill="1" applyBorder="1" applyAlignment="1">
      <alignment horizontal="center" vertical="center"/>
    </xf>
    <xf numFmtId="0" fontId="14" fillId="78" borderId="35" xfId="0" applyFont="1" applyFill="1" applyBorder="1" applyAlignment="1">
      <alignment horizontal="center" vertical="center" wrapText="1"/>
    </xf>
    <xf numFmtId="0" fontId="70" fillId="78" borderId="28" xfId="0" applyFont="1" applyFill="1" applyBorder="1" applyAlignment="1">
      <alignment horizontal="center" vertical="center"/>
    </xf>
    <xf numFmtId="0" fontId="68" fillId="78" borderId="28" xfId="0" applyFont="1" applyFill="1" applyBorder="1" applyAlignment="1">
      <alignment horizontal="center" vertical="center"/>
    </xf>
    <xf numFmtId="1" fontId="68" fillId="78" borderId="28" xfId="0" applyNumberFormat="1" applyFont="1" applyFill="1" applyBorder="1" applyAlignment="1">
      <alignment horizontal="center" vertical="center"/>
    </xf>
    <xf numFmtId="1" fontId="70" fillId="78" borderId="28" xfId="0" applyNumberFormat="1" applyFont="1" applyFill="1" applyBorder="1" applyAlignment="1">
      <alignment horizontal="center" vertical="center"/>
    </xf>
    <xf numFmtId="0" fontId="68" fillId="78" borderId="28" xfId="0" applyNumberFormat="1" applyFont="1" applyFill="1" applyBorder="1" applyAlignment="1">
      <alignment horizontal="center" vertical="center"/>
    </xf>
    <xf numFmtId="3" fontId="11" fillId="79" borderId="32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0" fontId="11" fillId="78" borderId="0" xfId="0" applyFont="1" applyFill="1" applyAlignment="1">
      <alignment horizontal="center" vertical="center"/>
    </xf>
    <xf numFmtId="0" fontId="16" fillId="78" borderId="28" xfId="0" applyFont="1" applyFill="1" applyBorder="1" applyAlignment="1">
      <alignment horizontal="center"/>
    </xf>
    <xf numFmtId="0" fontId="11" fillId="78" borderId="28" xfId="0" applyFont="1" applyFill="1" applyBorder="1" applyAlignment="1">
      <alignment horizontal="left"/>
    </xf>
    <xf numFmtId="3" fontId="16" fillId="78" borderId="28" xfId="0" applyNumberFormat="1" applyFont="1" applyFill="1" applyBorder="1" applyAlignment="1">
      <alignment horizontal="center"/>
    </xf>
    <xf numFmtId="10" fontId="13" fillId="78" borderId="28" xfId="0" applyNumberFormat="1" applyFont="1" applyFill="1" applyBorder="1" applyAlignment="1">
      <alignment horizontal="center" wrapText="1"/>
    </xf>
    <xf numFmtId="0" fontId="12" fillId="78" borderId="28" xfId="0" applyNumberFormat="1" applyFont="1" applyFill="1" applyBorder="1" applyAlignment="1">
      <alignment horizontal="center" wrapText="1"/>
    </xf>
    <xf numFmtId="3" fontId="13" fillId="78" borderId="28" xfId="0" applyNumberFormat="1" applyFont="1" applyFill="1" applyBorder="1" applyAlignment="1">
      <alignment horizontal="center" wrapText="1"/>
    </xf>
    <xf numFmtId="0" fontId="13" fillId="78" borderId="28" xfId="0" applyNumberFormat="1" applyFont="1" applyFill="1" applyBorder="1" applyAlignment="1">
      <alignment horizontal="center" wrapText="1"/>
    </xf>
    <xf numFmtId="0" fontId="0" fillId="78" borderId="62" xfId="0" applyFont="1" applyFill="1" applyBorder="1" applyAlignment="1">
      <alignment horizontal="center"/>
    </xf>
    <xf numFmtId="0" fontId="16" fillId="78" borderId="46" xfId="0" applyFont="1" applyFill="1" applyBorder="1" applyAlignment="1">
      <alignment/>
    </xf>
    <xf numFmtId="0" fontId="4" fillId="78" borderId="28" xfId="0" applyFont="1" applyFill="1" applyBorder="1" applyAlignment="1">
      <alignment horizontal="center"/>
    </xf>
    <xf numFmtId="0" fontId="4" fillId="78" borderId="36" xfId="0" applyFont="1" applyFill="1" applyBorder="1" applyAlignment="1">
      <alignment horizontal="center"/>
    </xf>
    <xf numFmtId="0" fontId="4" fillId="78" borderId="46" xfId="0" applyNumberFormat="1" applyFont="1" applyFill="1" applyBorder="1" applyAlignment="1">
      <alignment horizontal="center" wrapText="1"/>
    </xf>
    <xf numFmtId="0" fontId="16" fillId="78" borderId="32" xfId="0" applyNumberFormat="1" applyFont="1" applyFill="1" applyBorder="1" applyAlignment="1">
      <alignment horizontal="center" wrapText="1"/>
    </xf>
    <xf numFmtId="0" fontId="4" fillId="78" borderId="50" xfId="0" applyFont="1" applyFill="1" applyBorder="1" applyAlignment="1">
      <alignment horizontal="center" wrapText="1"/>
    </xf>
    <xf numFmtId="0" fontId="11" fillId="78" borderId="28" xfId="0" applyFont="1" applyFill="1" applyBorder="1" applyAlignment="1">
      <alignment/>
    </xf>
    <xf numFmtId="3" fontId="57" fillId="78" borderId="28" xfId="0" applyNumberFormat="1" applyFont="1" applyFill="1" applyBorder="1" applyAlignment="1">
      <alignment horizontal="center"/>
    </xf>
    <xf numFmtId="3" fontId="58" fillId="78" borderId="28" xfId="0" applyNumberFormat="1" applyFont="1" applyFill="1" applyBorder="1" applyAlignment="1">
      <alignment horizontal="center"/>
    </xf>
    <xf numFmtId="0" fontId="13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 wrapText="1"/>
    </xf>
    <xf numFmtId="0" fontId="13" fillId="78" borderId="28" xfId="0" applyNumberFormat="1" applyFont="1" applyFill="1" applyBorder="1" applyAlignment="1">
      <alignment horizontal="center" vertical="center"/>
    </xf>
    <xf numFmtId="0" fontId="13" fillId="78" borderId="28" xfId="0" applyNumberFormat="1" applyFont="1" applyFill="1" applyBorder="1" applyAlignment="1">
      <alignment horizontal="center" vertical="center" wrapText="1"/>
    </xf>
    <xf numFmtId="0" fontId="13" fillId="78" borderId="55" xfId="0" applyNumberFormat="1" applyFont="1" applyFill="1" applyBorder="1" applyAlignment="1">
      <alignment horizontal="center" vertical="center" wrapText="1"/>
    </xf>
    <xf numFmtId="0" fontId="41" fillId="78" borderId="55" xfId="0" applyNumberFormat="1" applyFont="1" applyFill="1" applyBorder="1" applyAlignment="1">
      <alignment horizontal="center" vertical="center" wrapText="1"/>
    </xf>
    <xf numFmtId="0" fontId="13" fillId="78" borderId="53" xfId="0" applyNumberFormat="1" applyFont="1" applyFill="1" applyBorder="1" applyAlignment="1">
      <alignment horizontal="center" vertical="center" wrapText="1"/>
    </xf>
    <xf numFmtId="3" fontId="12" fillId="78" borderId="36" xfId="0" applyNumberFormat="1" applyFont="1" applyFill="1" applyBorder="1" applyAlignment="1">
      <alignment horizontal="center" vertical="center" wrapText="1"/>
    </xf>
    <xf numFmtId="0" fontId="35" fillId="78" borderId="54" xfId="0" applyNumberFormat="1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6" fillId="78" borderId="46" xfId="0" applyFont="1" applyFill="1" applyBorder="1" applyAlignment="1">
      <alignment horizontal="center" vertical="center"/>
    </xf>
    <xf numFmtId="0" fontId="77" fillId="78" borderId="28" xfId="0" applyNumberFormat="1" applyFont="1" applyFill="1" applyBorder="1" applyAlignment="1">
      <alignment horizontal="center" vertical="center" wrapText="1"/>
    </xf>
    <xf numFmtId="0" fontId="11" fillId="78" borderId="36" xfId="0" applyFont="1" applyFill="1" applyBorder="1" applyAlignment="1">
      <alignment vertical="center"/>
    </xf>
    <xf numFmtId="3" fontId="12" fillId="78" borderId="45" xfId="0" applyNumberFormat="1" applyFont="1" applyFill="1" applyBorder="1" applyAlignment="1">
      <alignment horizontal="center" vertical="center"/>
    </xf>
    <xf numFmtId="3" fontId="12" fillId="78" borderId="28" xfId="0" applyNumberFormat="1" applyFont="1" applyFill="1" applyBorder="1" applyAlignment="1">
      <alignment horizontal="center" vertical="center"/>
    </xf>
    <xf numFmtId="3" fontId="12" fillId="78" borderId="32" xfId="0" applyNumberFormat="1" applyFont="1" applyFill="1" applyBorder="1" applyAlignment="1">
      <alignment horizontal="center" vertical="center"/>
    </xf>
    <xf numFmtId="0" fontId="12" fillId="78" borderId="50" xfId="0" applyNumberFormat="1" applyFont="1" applyFill="1" applyBorder="1" applyAlignment="1">
      <alignment horizontal="center" vertical="center" wrapText="1"/>
    </xf>
    <xf numFmtId="0" fontId="12" fillId="78" borderId="46" xfId="0" applyNumberFormat="1" applyFont="1" applyFill="1" applyBorder="1" applyAlignment="1">
      <alignment horizontal="center" vertical="center" wrapText="1"/>
    </xf>
    <xf numFmtId="3" fontId="13" fillId="78" borderId="28" xfId="0" applyNumberFormat="1" applyFont="1" applyFill="1" applyBorder="1" applyAlignment="1">
      <alignment horizontal="center" vertical="center" wrapText="1"/>
    </xf>
    <xf numFmtId="3" fontId="37" fillId="78" borderId="28" xfId="0" applyNumberFormat="1" applyFont="1" applyFill="1" applyBorder="1" applyAlignment="1">
      <alignment horizontal="center" vertical="center"/>
    </xf>
    <xf numFmtId="0" fontId="37" fillId="78" borderId="28" xfId="140" applyNumberFormat="1" applyFont="1" applyFill="1" applyBorder="1" applyAlignment="1">
      <alignment horizontal="center" vertical="center"/>
    </xf>
    <xf numFmtId="0" fontId="37" fillId="78" borderId="28" xfId="140" applyNumberFormat="1" applyFont="1" applyFill="1" applyBorder="1" applyAlignment="1">
      <alignment horizontal="center" vertical="center" wrapText="1"/>
    </xf>
    <xf numFmtId="3" fontId="12" fillId="78" borderId="49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/>
    </xf>
    <xf numFmtId="3" fontId="14" fillId="78" borderId="29" xfId="0" applyNumberFormat="1" applyFont="1" applyFill="1" applyBorder="1" applyAlignment="1">
      <alignment horizontal="center" vertical="center"/>
    </xf>
    <xf numFmtId="3" fontId="14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/>
    </xf>
    <xf numFmtId="0" fontId="16" fillId="78" borderId="65" xfId="0" applyFont="1" applyFill="1" applyBorder="1" applyAlignment="1">
      <alignment horizontal="center" vertical="center"/>
    </xf>
    <xf numFmtId="0" fontId="11" fillId="78" borderId="47" xfId="0" applyFont="1" applyFill="1" applyBorder="1" applyAlignment="1">
      <alignment vertical="center"/>
    </xf>
    <xf numFmtId="0" fontId="126" fillId="0" borderId="0" xfId="0" applyFont="1" applyAlignment="1">
      <alignment/>
    </xf>
    <xf numFmtId="49" fontId="126" fillId="0" borderId="0" xfId="0" applyNumberFormat="1" applyFont="1" applyAlignment="1">
      <alignment vertical="top" wrapText="1"/>
    </xf>
    <xf numFmtId="0" fontId="126" fillId="0" borderId="0" xfId="0" applyFont="1" applyAlignment="1">
      <alignment horizontal="center" vertical="center"/>
    </xf>
    <xf numFmtId="49" fontId="126" fillId="0" borderId="0" xfId="0" applyNumberFormat="1" applyFont="1" applyAlignment="1">
      <alignment horizontal="center" vertical="center" wrapText="1"/>
    </xf>
    <xf numFmtId="1" fontId="8" fillId="78" borderId="28" xfId="0" applyNumberFormat="1" applyFont="1" applyFill="1" applyBorder="1" applyAlignment="1">
      <alignment horizontal="center" vertical="center"/>
    </xf>
    <xf numFmtId="1" fontId="7" fillId="78" borderId="28" xfId="0" applyNumberFormat="1" applyFont="1" applyFill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/>
    </xf>
    <xf numFmtId="0" fontId="16" fillId="78" borderId="32" xfId="0" applyFont="1" applyFill="1" applyBorder="1" applyAlignment="1">
      <alignment horizontal="center"/>
    </xf>
    <xf numFmtId="1" fontId="14" fillId="78" borderId="28" xfId="0" applyNumberFormat="1" applyFont="1" applyFill="1" applyBorder="1" applyAlignment="1">
      <alignment horizontal="center" vertical="center"/>
    </xf>
    <xf numFmtId="0" fontId="14" fillId="78" borderId="28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 wrapText="1"/>
    </xf>
    <xf numFmtId="0" fontId="11" fillId="78" borderId="28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 wrapText="1"/>
    </xf>
    <xf numFmtId="3" fontId="12" fillId="0" borderId="6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79" borderId="33" xfId="0" applyNumberFormat="1" applyFont="1" applyFill="1" applyBorder="1" applyAlignment="1">
      <alignment horizontal="center" vertical="center" wrapText="1"/>
    </xf>
    <xf numFmtId="0" fontId="7" fillId="78" borderId="32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6" fillId="80" borderId="28" xfId="0" applyFont="1" applyFill="1" applyBorder="1" applyAlignment="1">
      <alignment horizontal="center" vertical="center"/>
    </xf>
    <xf numFmtId="0" fontId="11" fillId="80" borderId="28" xfId="0" applyFont="1" applyFill="1" applyBorder="1" applyAlignment="1">
      <alignment vertical="center"/>
    </xf>
    <xf numFmtId="0" fontId="11" fillId="80" borderId="32" xfId="0" applyNumberFormat="1" applyFont="1" applyFill="1" applyBorder="1" applyAlignment="1">
      <alignment horizontal="center" vertical="center"/>
    </xf>
    <xf numFmtId="0" fontId="11" fillId="80" borderId="32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78" borderId="2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78" borderId="28" xfId="0" applyFont="1" applyFill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/>
    </xf>
    <xf numFmtId="0" fontId="69" fillId="0" borderId="28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 wrapText="1"/>
    </xf>
    <xf numFmtId="0" fontId="67" fillId="0" borderId="33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67" fillId="0" borderId="28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7" fillId="78" borderId="28" xfId="0" applyFont="1" applyFill="1" applyBorder="1" applyAlignment="1">
      <alignment horizontal="center" wrapText="1"/>
    </xf>
    <xf numFmtId="0" fontId="58" fillId="0" borderId="4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8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9" fillId="0" borderId="4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3" fillId="0" borderId="28" xfId="0" applyNumberFormat="1" applyFont="1" applyBorder="1" applyAlignment="1">
      <alignment horizontal="center" vertical="center" wrapText="1"/>
    </xf>
    <xf numFmtId="0" fontId="83" fillId="0" borderId="33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82" fillId="0" borderId="42" xfId="0" applyNumberFormat="1" applyFont="1" applyBorder="1" applyAlignment="1">
      <alignment horizontal="center" vertical="top"/>
    </xf>
    <xf numFmtId="0" fontId="69" fillId="0" borderId="28" xfId="0" applyFont="1" applyBorder="1" applyAlignment="1">
      <alignment vertical="center" wrapText="1"/>
    </xf>
    <xf numFmtId="0" fontId="69" fillId="0" borderId="33" xfId="0" applyFont="1" applyBorder="1" applyAlignment="1">
      <alignment vertical="center" wrapText="1"/>
    </xf>
    <xf numFmtId="0" fontId="69" fillId="0" borderId="33" xfId="0" applyFont="1" applyBorder="1" applyAlignment="1">
      <alignment horizontal="center" vertical="center"/>
    </xf>
    <xf numFmtId="0" fontId="80" fillId="0" borderId="28" xfId="0" applyNumberFormat="1" applyFont="1" applyBorder="1" applyAlignment="1">
      <alignment horizontal="center" vertical="center"/>
    </xf>
    <xf numFmtId="3" fontId="63" fillId="0" borderId="38" xfId="0" applyNumberFormat="1" applyFont="1" applyBorder="1" applyAlignment="1">
      <alignment horizontal="left" wrapText="1"/>
    </xf>
    <xf numFmtId="0" fontId="25" fillId="0" borderId="3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49" fontId="0" fillId="0" borderId="0" xfId="0" applyNumberFormat="1" applyAlignment="1">
      <alignment vertical="top" wrapText="1"/>
    </xf>
    <xf numFmtId="0" fontId="4" fillId="0" borderId="66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9" fontId="36" fillId="78" borderId="28" xfId="0" applyNumberFormat="1" applyFont="1" applyFill="1" applyBorder="1" applyAlignment="1">
      <alignment horizontal="center" vertical="center" wrapText="1"/>
    </xf>
    <xf numFmtId="0" fontId="36" fillId="78" borderId="28" xfId="0" applyFont="1" applyFill="1" applyBorder="1" applyAlignment="1">
      <alignment horizontal="center" vertical="center" wrapText="1"/>
    </xf>
    <xf numFmtId="0" fontId="36" fillId="78" borderId="50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49" fontId="21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64" fillId="0" borderId="78" xfId="0" applyNumberFormat="1" applyFont="1" applyBorder="1" applyAlignment="1">
      <alignment horizontal="center" vertical="center" wrapText="1"/>
    </xf>
    <xf numFmtId="0" fontId="64" fillId="0" borderId="79" xfId="0" applyFont="1" applyBorder="1" applyAlignment="1">
      <alignment horizontal="center" vertical="center" wrapText="1"/>
    </xf>
    <xf numFmtId="0" fontId="64" fillId="0" borderId="80" xfId="0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3" xfId="0" applyNumberFormat="1" applyFont="1" applyBorder="1" applyAlignment="1">
      <alignment horizontal="center" vertical="center" wrapText="1"/>
    </xf>
    <xf numFmtId="0" fontId="13" fillId="79" borderId="28" xfId="0" applyFont="1" applyFill="1" applyBorder="1" applyAlignment="1">
      <alignment horizontal="center"/>
    </xf>
    <xf numFmtId="0" fontId="39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/>
    </xf>
    <xf numFmtId="0" fontId="13" fillId="79" borderId="2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3" xfId="0" applyNumberFormat="1" applyFont="1" applyFill="1" applyBorder="1" applyAlignment="1">
      <alignment vertical="center" wrapText="1"/>
    </xf>
    <xf numFmtId="49" fontId="75" fillId="0" borderId="47" xfId="0" applyNumberFormat="1" applyFont="1" applyFill="1" applyBorder="1" applyAlignment="1">
      <alignment horizontal="center" vertical="center" wrapText="1"/>
    </xf>
    <xf numFmtId="49" fontId="75" fillId="0" borderId="67" xfId="0" applyNumberFormat="1" applyFont="1" applyFill="1" applyBorder="1" applyAlignment="1">
      <alignment horizontal="center" vertical="center" wrapText="1"/>
    </xf>
    <xf numFmtId="49" fontId="75" fillId="0" borderId="4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8" fillId="0" borderId="28" xfId="127" applyFont="1" applyBorder="1" applyAlignment="1">
      <alignment horizontal="center" vertical="center" wrapText="1"/>
      <protection/>
    </xf>
    <xf numFmtId="0" fontId="68" fillId="0" borderId="33" xfId="127" applyFont="1" applyBorder="1" applyAlignment="1">
      <alignment horizontal="center" vertical="center" wrapText="1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18" fillId="0" borderId="33" xfId="127" applyFont="1" applyBorder="1" applyAlignment="1">
      <alignment horizontal="center" vertical="center" wrapText="1"/>
      <protection/>
    </xf>
    <xf numFmtId="0" fontId="18" fillId="0" borderId="36" xfId="127" applyFont="1" applyBorder="1" applyAlignment="1">
      <alignment horizontal="center" vertical="center"/>
      <protection/>
    </xf>
    <xf numFmtId="0" fontId="18" fillId="0" borderId="66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127" applyFont="1" applyAlignment="1">
      <alignment horizontal="center" wrapText="1"/>
      <protection/>
    </xf>
    <xf numFmtId="49" fontId="34" fillId="0" borderId="36" xfId="0" applyNumberFormat="1" applyFont="1" applyBorder="1" applyAlignment="1">
      <alignment horizontal="center" vertical="center" wrapText="1"/>
    </xf>
    <xf numFmtId="49" fontId="34" fillId="0" borderId="66" xfId="0" applyNumberFormat="1" applyFont="1" applyBorder="1" applyAlignment="1">
      <alignment horizontal="center" vertical="center" wrapText="1"/>
    </xf>
    <xf numFmtId="49" fontId="34" fillId="0" borderId="29" xfId="0" applyNumberFormat="1" applyFont="1" applyBorder="1" applyAlignment="1">
      <alignment horizontal="center" vertical="center" wrapText="1"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18954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5114925" y="2209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9550"/>
    <xdr:sp fLocksText="0">
      <xdr:nvSpPr>
        <xdr:cNvPr id="22" name="Text Box 1"/>
        <xdr:cNvSpPr txBox="1">
          <a:spLocks noChangeArrowheads="1"/>
        </xdr:cNvSpPr>
      </xdr:nvSpPr>
      <xdr:spPr>
        <a:xfrm>
          <a:off x="3181350" y="2209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5114925" y="2209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3181350" y="2209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60" zoomScaleNormal="60" zoomScalePageLayoutView="0" workbookViewId="0" topLeftCell="A1">
      <selection activeCell="P6" sqref="P6"/>
    </sheetView>
  </sheetViews>
  <sheetFormatPr defaultColWidth="9.00390625" defaultRowHeight="12.75"/>
  <cols>
    <col min="1" max="1" width="5.5039062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37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375" style="0" customWidth="1"/>
    <col min="10" max="10" width="18.00390625" style="0" customWidth="1"/>
    <col min="11" max="11" width="17.50390625" style="0" customWidth="1"/>
    <col min="12" max="12" width="18.50390625" style="0" customWidth="1"/>
    <col min="13" max="13" width="15.625" style="0" customWidth="1"/>
    <col min="14" max="14" width="18.125" style="0" customWidth="1"/>
  </cols>
  <sheetData>
    <row r="1" spans="1:14" s="1" customFormat="1" ht="84.75" customHeight="1">
      <c r="A1" s="404" t="s">
        <v>49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s="1" customFormat="1" ht="41.25" customHeight="1">
      <c r="A2" s="398" t="s">
        <v>50</v>
      </c>
      <c r="B2" s="398" t="s">
        <v>51</v>
      </c>
      <c r="C2" s="400" t="s">
        <v>287</v>
      </c>
      <c r="D2" s="401"/>
      <c r="E2" s="401"/>
      <c r="F2" s="401"/>
      <c r="G2" s="401"/>
      <c r="H2" s="402"/>
      <c r="I2" s="403" t="s">
        <v>52</v>
      </c>
      <c r="J2" s="403"/>
      <c r="K2" s="403"/>
      <c r="L2" s="403"/>
      <c r="M2" s="403"/>
      <c r="N2" s="403"/>
    </row>
    <row r="3" spans="1:14" s="2" customFormat="1" ht="98.25" customHeight="1" thickBot="1">
      <c r="A3" s="399"/>
      <c r="B3" s="399"/>
      <c r="C3" s="68" t="s">
        <v>53</v>
      </c>
      <c r="D3" s="68" t="s">
        <v>54</v>
      </c>
      <c r="E3" s="68" t="s">
        <v>55</v>
      </c>
      <c r="F3" s="69" t="s">
        <v>56</v>
      </c>
      <c r="G3" s="68" t="s">
        <v>57</v>
      </c>
      <c r="H3" s="68" t="s">
        <v>58</v>
      </c>
      <c r="I3" s="70" t="s">
        <v>53</v>
      </c>
      <c r="J3" s="70" t="s">
        <v>54</v>
      </c>
      <c r="K3" s="70" t="s">
        <v>55</v>
      </c>
      <c r="L3" s="70" t="s">
        <v>59</v>
      </c>
      <c r="M3" s="70" t="s">
        <v>57</v>
      </c>
      <c r="N3" s="70" t="s">
        <v>58</v>
      </c>
    </row>
    <row r="4" spans="1:14" ht="28.5" customHeight="1" thickTop="1">
      <c r="A4" s="71">
        <v>1</v>
      </c>
      <c r="B4" s="72" t="s">
        <v>2</v>
      </c>
      <c r="C4" s="73">
        <v>2</v>
      </c>
      <c r="D4" s="73">
        <v>36</v>
      </c>
      <c r="E4" s="73">
        <v>2276</v>
      </c>
      <c r="F4" s="74">
        <v>2314</v>
      </c>
      <c r="G4" s="75">
        <v>3090</v>
      </c>
      <c r="H4" s="75">
        <v>271</v>
      </c>
      <c r="I4" s="76">
        <v>6</v>
      </c>
      <c r="J4" s="76">
        <v>92</v>
      </c>
      <c r="K4" s="76">
        <v>5360</v>
      </c>
      <c r="L4" s="77">
        <f>SUM(I4:K4)</f>
        <v>5458</v>
      </c>
      <c r="M4" s="78">
        <v>3178</v>
      </c>
      <c r="N4" s="78">
        <v>285</v>
      </c>
    </row>
    <row r="5" spans="1:14" ht="28.5" customHeight="1">
      <c r="A5" s="292">
        <v>2</v>
      </c>
      <c r="B5" s="293" t="s">
        <v>3</v>
      </c>
      <c r="C5" s="294">
        <v>4</v>
      </c>
      <c r="D5" s="294">
        <v>29</v>
      </c>
      <c r="E5" s="295">
        <v>2237</v>
      </c>
      <c r="F5" s="296">
        <v>2270</v>
      </c>
      <c r="G5" s="296">
        <v>1398</v>
      </c>
      <c r="H5" s="296">
        <v>181</v>
      </c>
      <c r="I5" s="297">
        <v>5</v>
      </c>
      <c r="J5" s="297">
        <v>34</v>
      </c>
      <c r="K5" s="386">
        <v>2395</v>
      </c>
      <c r="L5" s="296">
        <f aca="true" t="shared" si="0" ref="L5:L21">SUM(I5:K5)</f>
        <v>2434</v>
      </c>
      <c r="M5" s="298">
        <v>1455</v>
      </c>
      <c r="N5" s="298">
        <v>181</v>
      </c>
    </row>
    <row r="6" spans="1:14" ht="28.5" customHeight="1">
      <c r="A6" s="44">
        <v>3</v>
      </c>
      <c r="B6" s="79" t="s">
        <v>4</v>
      </c>
      <c r="C6" s="80">
        <v>14</v>
      </c>
      <c r="D6" s="80">
        <v>64</v>
      </c>
      <c r="E6" s="80">
        <v>6073</v>
      </c>
      <c r="F6" s="81">
        <v>6151</v>
      </c>
      <c r="G6" s="82">
        <v>3788</v>
      </c>
      <c r="H6" s="82">
        <v>366</v>
      </c>
      <c r="I6" s="83">
        <v>17</v>
      </c>
      <c r="J6" s="83">
        <v>67</v>
      </c>
      <c r="K6" s="76">
        <v>6378</v>
      </c>
      <c r="L6" s="84">
        <f t="shared" si="0"/>
        <v>6462</v>
      </c>
      <c r="M6" s="85">
        <v>3925</v>
      </c>
      <c r="N6" s="85">
        <v>372</v>
      </c>
    </row>
    <row r="7" spans="1:14" ht="28.5" customHeight="1">
      <c r="A7" s="292">
        <v>4</v>
      </c>
      <c r="B7" s="293" t="s">
        <v>5</v>
      </c>
      <c r="C7" s="294">
        <v>8</v>
      </c>
      <c r="D7" s="294">
        <v>289</v>
      </c>
      <c r="E7" s="295">
        <v>15024</v>
      </c>
      <c r="F7" s="296">
        <v>15321</v>
      </c>
      <c r="G7" s="296">
        <v>5602</v>
      </c>
      <c r="H7" s="296">
        <v>663</v>
      </c>
      <c r="I7" s="297">
        <v>15</v>
      </c>
      <c r="J7" s="297">
        <v>298</v>
      </c>
      <c r="K7" s="386">
        <v>15679</v>
      </c>
      <c r="L7" s="296">
        <f t="shared" si="0"/>
        <v>15992</v>
      </c>
      <c r="M7" s="298">
        <v>5772</v>
      </c>
      <c r="N7" s="298">
        <v>679</v>
      </c>
    </row>
    <row r="8" spans="1:14" ht="28.5" customHeight="1">
      <c r="A8" s="44">
        <v>5</v>
      </c>
      <c r="B8" s="79" t="s">
        <v>6</v>
      </c>
      <c r="C8" s="80">
        <v>10</v>
      </c>
      <c r="D8" s="80">
        <v>118</v>
      </c>
      <c r="E8" s="80">
        <v>9474</v>
      </c>
      <c r="F8" s="81">
        <v>9602</v>
      </c>
      <c r="G8" s="82">
        <v>7460</v>
      </c>
      <c r="H8" s="82">
        <v>523</v>
      </c>
      <c r="I8" s="83">
        <v>14</v>
      </c>
      <c r="J8" s="83">
        <v>125</v>
      </c>
      <c r="K8" s="76">
        <v>9878</v>
      </c>
      <c r="L8" s="84">
        <f t="shared" si="0"/>
        <v>10017</v>
      </c>
      <c r="M8" s="85">
        <v>7701</v>
      </c>
      <c r="N8" s="85">
        <v>542</v>
      </c>
    </row>
    <row r="9" spans="1:14" ht="28.5" customHeight="1">
      <c r="A9" s="292">
        <v>6</v>
      </c>
      <c r="B9" s="293" t="s">
        <v>7</v>
      </c>
      <c r="C9" s="294">
        <v>16</v>
      </c>
      <c r="D9" s="294">
        <v>163</v>
      </c>
      <c r="E9" s="295">
        <v>14184</v>
      </c>
      <c r="F9" s="296">
        <v>14363</v>
      </c>
      <c r="G9" s="296">
        <v>7640</v>
      </c>
      <c r="H9" s="296">
        <v>695</v>
      </c>
      <c r="I9" s="297">
        <v>20</v>
      </c>
      <c r="J9" s="297">
        <v>184</v>
      </c>
      <c r="K9" s="386">
        <v>14824</v>
      </c>
      <c r="L9" s="296">
        <f t="shared" si="0"/>
        <v>15028</v>
      </c>
      <c r="M9" s="298">
        <v>7928</v>
      </c>
      <c r="N9" s="298">
        <v>705</v>
      </c>
    </row>
    <row r="10" spans="1:14" ht="28.5" customHeight="1">
      <c r="A10" s="44">
        <v>7</v>
      </c>
      <c r="B10" s="79" t="s">
        <v>8</v>
      </c>
      <c r="C10" s="80">
        <v>5</v>
      </c>
      <c r="D10" s="80">
        <v>111</v>
      </c>
      <c r="E10" s="80">
        <v>5147</v>
      </c>
      <c r="F10" s="81">
        <v>5263</v>
      </c>
      <c r="G10" s="82">
        <v>4046</v>
      </c>
      <c r="H10" s="82">
        <v>408</v>
      </c>
      <c r="I10" s="83">
        <v>8</v>
      </c>
      <c r="J10" s="83">
        <v>120</v>
      </c>
      <c r="K10" s="76">
        <v>5443</v>
      </c>
      <c r="L10" s="84">
        <f t="shared" si="0"/>
        <v>5571</v>
      </c>
      <c r="M10" s="85">
        <v>4182</v>
      </c>
      <c r="N10" s="85">
        <v>416</v>
      </c>
    </row>
    <row r="11" spans="1:14" ht="28.5" customHeight="1">
      <c r="A11" s="292">
        <v>8</v>
      </c>
      <c r="B11" s="293" t="s">
        <v>9</v>
      </c>
      <c r="C11" s="294">
        <v>4</v>
      </c>
      <c r="D11" s="294">
        <v>80</v>
      </c>
      <c r="E11" s="295">
        <v>5357</v>
      </c>
      <c r="F11" s="296">
        <v>5441</v>
      </c>
      <c r="G11" s="296">
        <v>4253</v>
      </c>
      <c r="H11" s="296">
        <v>242</v>
      </c>
      <c r="I11" s="297">
        <v>6</v>
      </c>
      <c r="J11" s="297">
        <v>88</v>
      </c>
      <c r="K11" s="386">
        <v>5613</v>
      </c>
      <c r="L11" s="296">
        <f t="shared" si="0"/>
        <v>5707</v>
      </c>
      <c r="M11" s="298">
        <v>4389</v>
      </c>
      <c r="N11" s="298">
        <v>252</v>
      </c>
    </row>
    <row r="12" spans="1:14" ht="28.5" customHeight="1">
      <c r="A12" s="44">
        <v>9</v>
      </c>
      <c r="B12" s="79" t="s">
        <v>10</v>
      </c>
      <c r="C12" s="80">
        <v>5</v>
      </c>
      <c r="D12" s="80">
        <v>85</v>
      </c>
      <c r="E12" s="80">
        <v>5947</v>
      </c>
      <c r="F12" s="81">
        <v>6037</v>
      </c>
      <c r="G12" s="82">
        <v>3921</v>
      </c>
      <c r="H12" s="82">
        <v>352</v>
      </c>
      <c r="I12" s="83">
        <v>5</v>
      </c>
      <c r="J12" s="83">
        <v>90</v>
      </c>
      <c r="K12" s="76">
        <v>6224</v>
      </c>
      <c r="L12" s="84">
        <f t="shared" si="0"/>
        <v>6319</v>
      </c>
      <c r="M12" s="85">
        <v>4041</v>
      </c>
      <c r="N12" s="85">
        <v>365</v>
      </c>
    </row>
    <row r="13" spans="1:14" ht="28.5" customHeight="1">
      <c r="A13" s="292">
        <v>10</v>
      </c>
      <c r="B13" s="293" t="s">
        <v>11</v>
      </c>
      <c r="C13" s="294">
        <v>8</v>
      </c>
      <c r="D13" s="294">
        <v>39</v>
      </c>
      <c r="E13" s="295">
        <v>2307</v>
      </c>
      <c r="F13" s="296">
        <v>2354</v>
      </c>
      <c r="G13" s="296">
        <v>1258</v>
      </c>
      <c r="H13" s="296">
        <v>84</v>
      </c>
      <c r="I13" s="297">
        <v>13</v>
      </c>
      <c r="J13" s="297">
        <v>43</v>
      </c>
      <c r="K13" s="386">
        <v>2479</v>
      </c>
      <c r="L13" s="296">
        <f t="shared" si="0"/>
        <v>2535</v>
      </c>
      <c r="M13" s="298">
        <v>1309</v>
      </c>
      <c r="N13" s="298">
        <v>87</v>
      </c>
    </row>
    <row r="14" spans="1:14" ht="28.5" customHeight="1">
      <c r="A14" s="44">
        <v>11</v>
      </c>
      <c r="B14" s="79" t="s">
        <v>12</v>
      </c>
      <c r="C14" s="80">
        <v>6</v>
      </c>
      <c r="D14" s="80">
        <v>68</v>
      </c>
      <c r="E14" s="80">
        <v>4096</v>
      </c>
      <c r="F14" s="81">
        <v>4170</v>
      </c>
      <c r="G14" s="82">
        <v>2178</v>
      </c>
      <c r="H14" s="82">
        <v>187</v>
      </c>
      <c r="I14" s="83">
        <v>7</v>
      </c>
      <c r="J14" s="83">
        <v>72</v>
      </c>
      <c r="K14" s="76">
        <v>4326</v>
      </c>
      <c r="L14" s="84">
        <f t="shared" si="0"/>
        <v>4405</v>
      </c>
      <c r="M14" s="85">
        <v>2255</v>
      </c>
      <c r="N14" s="85">
        <v>191</v>
      </c>
    </row>
    <row r="15" spans="1:14" ht="28.5" customHeight="1">
      <c r="A15" s="292">
        <v>12</v>
      </c>
      <c r="B15" s="293" t="s">
        <v>13</v>
      </c>
      <c r="C15" s="294">
        <v>3</v>
      </c>
      <c r="D15" s="294">
        <v>89</v>
      </c>
      <c r="E15" s="295">
        <v>5425</v>
      </c>
      <c r="F15" s="296">
        <v>5517</v>
      </c>
      <c r="G15" s="296">
        <v>3033</v>
      </c>
      <c r="H15" s="296">
        <v>417</v>
      </c>
      <c r="I15" s="297">
        <v>4</v>
      </c>
      <c r="J15" s="297">
        <v>98</v>
      </c>
      <c r="K15" s="386">
        <v>5757</v>
      </c>
      <c r="L15" s="296">
        <f t="shared" si="0"/>
        <v>5859</v>
      </c>
      <c r="M15" s="298">
        <v>3123</v>
      </c>
      <c r="N15" s="298">
        <v>423</v>
      </c>
    </row>
    <row r="16" spans="1:14" ht="28.5" customHeight="1">
      <c r="A16" s="44">
        <v>13</v>
      </c>
      <c r="B16" s="79" t="s">
        <v>14</v>
      </c>
      <c r="C16" s="80">
        <v>3</v>
      </c>
      <c r="D16" s="80">
        <v>43</v>
      </c>
      <c r="E16" s="80">
        <v>2856</v>
      </c>
      <c r="F16" s="81">
        <v>2902</v>
      </c>
      <c r="G16" s="82">
        <v>1260</v>
      </c>
      <c r="H16" s="82">
        <v>102</v>
      </c>
      <c r="I16" s="83">
        <v>5</v>
      </c>
      <c r="J16" s="83">
        <v>48</v>
      </c>
      <c r="K16" s="76">
        <v>3048</v>
      </c>
      <c r="L16" s="84">
        <f t="shared" si="0"/>
        <v>3101</v>
      </c>
      <c r="M16" s="85">
        <v>1310</v>
      </c>
      <c r="N16" s="85">
        <v>108</v>
      </c>
    </row>
    <row r="17" spans="1:14" ht="28.5" customHeight="1">
      <c r="A17" s="292">
        <v>14</v>
      </c>
      <c r="B17" s="293" t="s">
        <v>15</v>
      </c>
      <c r="C17" s="294">
        <v>4</v>
      </c>
      <c r="D17" s="294">
        <v>60</v>
      </c>
      <c r="E17" s="295">
        <v>3489</v>
      </c>
      <c r="F17" s="296">
        <v>3553</v>
      </c>
      <c r="G17" s="296">
        <v>2406</v>
      </c>
      <c r="H17" s="296">
        <v>257</v>
      </c>
      <c r="I17" s="297">
        <v>5</v>
      </c>
      <c r="J17" s="297">
        <v>63</v>
      </c>
      <c r="K17" s="386">
        <v>3695</v>
      </c>
      <c r="L17" s="296">
        <f t="shared" si="0"/>
        <v>3763</v>
      </c>
      <c r="M17" s="298">
        <v>2492</v>
      </c>
      <c r="N17" s="298">
        <v>267</v>
      </c>
    </row>
    <row r="18" spans="1:14" ht="28.5" customHeight="1">
      <c r="A18" s="44">
        <v>15</v>
      </c>
      <c r="B18" s="79" t="s">
        <v>16</v>
      </c>
      <c r="C18" s="80">
        <v>3</v>
      </c>
      <c r="D18" s="80">
        <v>55</v>
      </c>
      <c r="E18" s="80">
        <v>3342</v>
      </c>
      <c r="F18" s="81">
        <v>3400</v>
      </c>
      <c r="G18" s="82">
        <v>1688</v>
      </c>
      <c r="H18" s="82">
        <v>247</v>
      </c>
      <c r="I18" s="83">
        <v>5</v>
      </c>
      <c r="J18" s="83">
        <v>59</v>
      </c>
      <c r="K18" s="76">
        <v>3538</v>
      </c>
      <c r="L18" s="84">
        <f t="shared" si="0"/>
        <v>3602</v>
      </c>
      <c r="M18" s="85">
        <v>1727</v>
      </c>
      <c r="N18" s="85">
        <v>261</v>
      </c>
    </row>
    <row r="19" spans="1:14" ht="28.5" customHeight="1">
      <c r="A19" s="292">
        <v>16</v>
      </c>
      <c r="B19" s="293" t="s">
        <v>17</v>
      </c>
      <c r="C19" s="294">
        <v>3</v>
      </c>
      <c r="D19" s="294">
        <v>82</v>
      </c>
      <c r="E19" s="295">
        <v>9225</v>
      </c>
      <c r="F19" s="296">
        <v>9310</v>
      </c>
      <c r="G19" s="296">
        <v>1784</v>
      </c>
      <c r="H19" s="296">
        <v>141</v>
      </c>
      <c r="I19" s="297">
        <v>3</v>
      </c>
      <c r="J19" s="297">
        <v>90</v>
      </c>
      <c r="K19" s="386">
        <v>9560</v>
      </c>
      <c r="L19" s="296">
        <f t="shared" si="0"/>
        <v>9653</v>
      </c>
      <c r="M19" s="298">
        <v>1850</v>
      </c>
      <c r="N19" s="298">
        <v>146</v>
      </c>
    </row>
    <row r="20" spans="1:14" ht="28.5" customHeight="1">
      <c r="A20" s="44">
        <v>17</v>
      </c>
      <c r="B20" s="79" t="s">
        <v>18</v>
      </c>
      <c r="C20" s="80">
        <v>1</v>
      </c>
      <c r="D20" s="80">
        <v>90</v>
      </c>
      <c r="E20" s="80">
        <v>5531</v>
      </c>
      <c r="F20" s="81">
        <v>5622</v>
      </c>
      <c r="G20" s="82">
        <v>5276</v>
      </c>
      <c r="H20" s="82">
        <v>550</v>
      </c>
      <c r="I20" s="83">
        <v>3</v>
      </c>
      <c r="J20" s="83">
        <v>96</v>
      </c>
      <c r="K20" s="76">
        <v>5868</v>
      </c>
      <c r="L20" s="84">
        <f t="shared" si="0"/>
        <v>5967</v>
      </c>
      <c r="M20" s="85">
        <v>5430</v>
      </c>
      <c r="N20" s="85">
        <v>578</v>
      </c>
    </row>
    <row r="21" spans="1:14" ht="28.5" customHeight="1">
      <c r="A21" s="292">
        <v>18</v>
      </c>
      <c r="B21" s="293" t="s">
        <v>19</v>
      </c>
      <c r="C21" s="294">
        <v>6</v>
      </c>
      <c r="D21" s="294">
        <v>81</v>
      </c>
      <c r="E21" s="295">
        <v>6841</v>
      </c>
      <c r="F21" s="296">
        <v>6928</v>
      </c>
      <c r="G21" s="296">
        <v>4320</v>
      </c>
      <c r="H21" s="296">
        <v>356</v>
      </c>
      <c r="I21" s="297">
        <v>9</v>
      </c>
      <c r="J21" s="297">
        <v>90</v>
      </c>
      <c r="K21" s="386">
        <v>7176</v>
      </c>
      <c r="L21" s="296">
        <f t="shared" si="0"/>
        <v>7275</v>
      </c>
      <c r="M21" s="298">
        <v>4469</v>
      </c>
      <c r="N21" s="298">
        <v>364</v>
      </c>
    </row>
    <row r="22" spans="1:14" s="3" customFormat="1" ht="39.75" customHeight="1">
      <c r="A22" s="396" t="s">
        <v>0</v>
      </c>
      <c r="B22" s="397"/>
      <c r="C22" s="86">
        <v>105</v>
      </c>
      <c r="D22" s="86">
        <v>1582</v>
      </c>
      <c r="E22" s="86">
        <v>108831</v>
      </c>
      <c r="F22" s="86">
        <v>110518</v>
      </c>
      <c r="G22" s="86">
        <v>64401</v>
      </c>
      <c r="H22" s="86">
        <v>6042</v>
      </c>
      <c r="I22" s="192">
        <f aca="true" t="shared" si="1" ref="I22:N22">SUM(I4:I21)</f>
        <v>150</v>
      </c>
      <c r="J22" s="192">
        <f t="shared" si="1"/>
        <v>1757</v>
      </c>
      <c r="K22" s="192">
        <f t="shared" si="1"/>
        <v>117241</v>
      </c>
      <c r="L22" s="192">
        <f>SUM(L4:L21)</f>
        <v>119148</v>
      </c>
      <c r="M22" s="192">
        <f t="shared" si="1"/>
        <v>66536</v>
      </c>
      <c r="N22" s="192">
        <f t="shared" si="1"/>
        <v>6222</v>
      </c>
    </row>
    <row r="23" spans="3:6" ht="20.25" customHeight="1">
      <c r="C23" s="259"/>
      <c r="D23" s="5"/>
      <c r="E23" s="5"/>
      <c r="F23" s="5"/>
    </row>
  </sheetData>
  <sheetProtection/>
  <mergeCells count="6">
    <mergeCell ref="A22:B22"/>
    <mergeCell ref="A2:A3"/>
    <mergeCell ref="B2:B3"/>
    <mergeCell ref="C2:H2"/>
    <mergeCell ref="I2:N2"/>
    <mergeCell ref="A1:N1"/>
  </mergeCells>
  <printOptions/>
  <pageMargins left="1.04" right="0.16" top="0.69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1">
      <selection activeCell="Y14" sqref="Y14"/>
    </sheetView>
  </sheetViews>
  <sheetFormatPr defaultColWidth="12.00390625" defaultRowHeight="12.75"/>
  <cols>
    <col min="1" max="1" width="5.00390625" style="30" customWidth="1"/>
    <col min="2" max="2" width="26.375" style="21" customWidth="1"/>
    <col min="3" max="3" width="15.625" style="21" customWidth="1"/>
    <col min="4" max="4" width="17.50390625" style="21" customWidth="1"/>
    <col min="5" max="5" width="17.625" style="21" customWidth="1"/>
    <col min="6" max="6" width="12.37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625" style="21" customWidth="1"/>
    <col min="15" max="16384" width="12.00390625" style="21" customWidth="1"/>
  </cols>
  <sheetData>
    <row r="1" spans="1:14" s="20" customFormat="1" ht="51.75" customHeight="1">
      <c r="A1" s="509" t="s">
        <v>302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4" ht="58.5" customHeight="1">
      <c r="A2" s="431" t="s">
        <v>1</v>
      </c>
      <c r="B2" s="411" t="s">
        <v>51</v>
      </c>
      <c r="C2" s="419" t="s">
        <v>137</v>
      </c>
      <c r="D2" s="419" t="s">
        <v>138</v>
      </c>
      <c r="E2" s="419"/>
      <c r="F2" s="419" t="s">
        <v>139</v>
      </c>
      <c r="G2" s="419"/>
      <c r="H2" s="419"/>
      <c r="I2" s="419"/>
      <c r="J2" s="419"/>
      <c r="K2" s="419" t="s">
        <v>140</v>
      </c>
      <c r="L2" s="419" t="s">
        <v>141</v>
      </c>
      <c r="M2" s="419" t="s">
        <v>142</v>
      </c>
      <c r="N2" s="419"/>
    </row>
    <row r="3" spans="1:14" ht="64.5" customHeight="1" thickBot="1">
      <c r="A3" s="508"/>
      <c r="B3" s="412"/>
      <c r="C3" s="420"/>
      <c r="D3" s="91" t="s">
        <v>143</v>
      </c>
      <c r="E3" s="92" t="s">
        <v>303</v>
      </c>
      <c r="F3" s="135" t="s">
        <v>37</v>
      </c>
      <c r="G3" s="136" t="s">
        <v>144</v>
      </c>
      <c r="H3" s="136" t="s">
        <v>145</v>
      </c>
      <c r="I3" s="136" t="s">
        <v>146</v>
      </c>
      <c r="J3" s="136" t="s">
        <v>147</v>
      </c>
      <c r="K3" s="420"/>
      <c r="L3" s="420"/>
      <c r="M3" s="135" t="s">
        <v>37</v>
      </c>
      <c r="N3" s="136" t="s">
        <v>148</v>
      </c>
    </row>
    <row r="4" spans="1:14" s="22" customFormat="1" ht="27.75" customHeight="1" thickTop="1">
      <c r="A4" s="137">
        <v>1</v>
      </c>
      <c r="B4" s="72" t="s">
        <v>2</v>
      </c>
      <c r="C4" s="129">
        <v>471</v>
      </c>
      <c r="D4" s="129">
        <v>1359</v>
      </c>
      <c r="E4" s="57">
        <v>1061</v>
      </c>
      <c r="F4" s="138">
        <v>49</v>
      </c>
      <c r="G4" s="138">
        <v>40</v>
      </c>
      <c r="H4" s="138">
        <v>9</v>
      </c>
      <c r="I4" s="129">
        <v>0</v>
      </c>
      <c r="J4" s="129">
        <v>0</v>
      </c>
      <c r="K4" s="139">
        <v>0</v>
      </c>
      <c r="L4" s="139">
        <v>59</v>
      </c>
      <c r="M4" s="139">
        <v>382</v>
      </c>
      <c r="N4" s="129">
        <v>102</v>
      </c>
    </row>
    <row r="5" spans="1:14" s="23" customFormat="1" ht="27.75" customHeight="1">
      <c r="A5" s="333">
        <v>2</v>
      </c>
      <c r="B5" s="293" t="s">
        <v>3</v>
      </c>
      <c r="C5" s="334">
        <v>434</v>
      </c>
      <c r="D5" s="334">
        <v>678</v>
      </c>
      <c r="E5" s="300">
        <v>949</v>
      </c>
      <c r="F5" s="334">
        <v>20</v>
      </c>
      <c r="G5" s="334">
        <v>17</v>
      </c>
      <c r="H5" s="334">
        <v>3</v>
      </c>
      <c r="I5" s="334">
        <v>0</v>
      </c>
      <c r="J5" s="334">
        <v>0</v>
      </c>
      <c r="K5" s="335">
        <v>82</v>
      </c>
      <c r="L5" s="335">
        <v>93</v>
      </c>
      <c r="M5" s="335">
        <v>425</v>
      </c>
      <c r="N5" s="334">
        <v>138</v>
      </c>
    </row>
    <row r="6" spans="1:14" s="23" customFormat="1" ht="27.75" customHeight="1">
      <c r="A6" s="124">
        <v>3</v>
      </c>
      <c r="B6" s="79" t="s">
        <v>4</v>
      </c>
      <c r="C6" s="87">
        <v>825</v>
      </c>
      <c r="D6" s="87">
        <v>1695</v>
      </c>
      <c r="E6" s="55">
        <v>1862</v>
      </c>
      <c r="F6" s="140">
        <v>74</v>
      </c>
      <c r="G6" s="140">
        <v>62</v>
      </c>
      <c r="H6" s="140">
        <v>12</v>
      </c>
      <c r="I6" s="87">
        <v>0</v>
      </c>
      <c r="J6" s="87">
        <v>0</v>
      </c>
      <c r="K6" s="88">
        <v>135</v>
      </c>
      <c r="L6" s="88">
        <v>140</v>
      </c>
      <c r="M6" s="88">
        <v>625</v>
      </c>
      <c r="N6" s="87">
        <v>50</v>
      </c>
    </row>
    <row r="7" spans="1:14" s="23" customFormat="1" ht="27.75" customHeight="1">
      <c r="A7" s="333">
        <v>4</v>
      </c>
      <c r="B7" s="293" t="s">
        <v>5</v>
      </c>
      <c r="C7" s="334">
        <v>2613</v>
      </c>
      <c r="D7" s="334">
        <v>1007</v>
      </c>
      <c r="E7" s="300">
        <v>3577</v>
      </c>
      <c r="F7" s="334">
        <v>128</v>
      </c>
      <c r="G7" s="334">
        <v>102</v>
      </c>
      <c r="H7" s="334">
        <v>25</v>
      </c>
      <c r="I7" s="334">
        <v>1</v>
      </c>
      <c r="J7" s="334">
        <v>0</v>
      </c>
      <c r="K7" s="335">
        <v>170</v>
      </c>
      <c r="L7" s="335">
        <v>377</v>
      </c>
      <c r="M7" s="335">
        <v>1652</v>
      </c>
      <c r="N7" s="334">
        <v>498</v>
      </c>
    </row>
    <row r="8" spans="1:14" s="23" customFormat="1" ht="27.75" customHeight="1">
      <c r="A8" s="124">
        <v>5</v>
      </c>
      <c r="B8" s="79" t="s">
        <v>6</v>
      </c>
      <c r="C8" s="87">
        <v>1719</v>
      </c>
      <c r="D8" s="87">
        <v>672</v>
      </c>
      <c r="E8" s="55">
        <v>2653</v>
      </c>
      <c r="F8" s="140">
        <v>156</v>
      </c>
      <c r="G8" s="140">
        <v>124</v>
      </c>
      <c r="H8" s="140">
        <v>32</v>
      </c>
      <c r="I8" s="87">
        <v>0</v>
      </c>
      <c r="J8" s="87">
        <v>0</v>
      </c>
      <c r="K8" s="88">
        <v>209</v>
      </c>
      <c r="L8" s="88">
        <v>241</v>
      </c>
      <c r="M8" s="88">
        <v>1144</v>
      </c>
      <c r="N8" s="87">
        <v>361</v>
      </c>
    </row>
    <row r="9" spans="1:14" s="23" customFormat="1" ht="27.75" customHeight="1">
      <c r="A9" s="333">
        <v>6</v>
      </c>
      <c r="B9" s="293" t="s">
        <v>7</v>
      </c>
      <c r="C9" s="334">
        <v>2154</v>
      </c>
      <c r="D9" s="334">
        <v>2649</v>
      </c>
      <c r="E9" s="300">
        <v>3658</v>
      </c>
      <c r="F9" s="334">
        <v>125</v>
      </c>
      <c r="G9" s="334">
        <v>103</v>
      </c>
      <c r="H9" s="334">
        <v>22</v>
      </c>
      <c r="I9" s="334">
        <v>0</v>
      </c>
      <c r="J9" s="334">
        <v>0</v>
      </c>
      <c r="K9" s="335">
        <v>229</v>
      </c>
      <c r="L9" s="335">
        <v>354</v>
      </c>
      <c r="M9" s="335">
        <v>1713</v>
      </c>
      <c r="N9" s="334">
        <v>377</v>
      </c>
    </row>
    <row r="10" spans="1:14" s="23" customFormat="1" ht="27.75" customHeight="1">
      <c r="A10" s="124">
        <v>7</v>
      </c>
      <c r="B10" s="79" t="s">
        <v>8</v>
      </c>
      <c r="C10" s="87">
        <v>816</v>
      </c>
      <c r="D10" s="87">
        <v>1028</v>
      </c>
      <c r="E10" s="55">
        <v>1259</v>
      </c>
      <c r="F10" s="140">
        <v>80</v>
      </c>
      <c r="G10" s="140">
        <v>66</v>
      </c>
      <c r="H10" s="140">
        <v>14</v>
      </c>
      <c r="I10" s="87">
        <v>0</v>
      </c>
      <c r="J10" s="87">
        <v>0</v>
      </c>
      <c r="K10" s="88">
        <v>77</v>
      </c>
      <c r="L10" s="88">
        <v>112</v>
      </c>
      <c r="M10" s="88">
        <v>629</v>
      </c>
      <c r="N10" s="87">
        <v>211</v>
      </c>
    </row>
    <row r="11" spans="1:14" s="23" customFormat="1" ht="27.75" customHeight="1">
      <c r="A11" s="333">
        <v>8</v>
      </c>
      <c r="B11" s="293" t="s">
        <v>9</v>
      </c>
      <c r="C11" s="334">
        <v>659</v>
      </c>
      <c r="D11" s="334">
        <v>696</v>
      </c>
      <c r="E11" s="300">
        <v>973</v>
      </c>
      <c r="F11" s="334">
        <v>65</v>
      </c>
      <c r="G11" s="334">
        <v>54</v>
      </c>
      <c r="H11" s="334">
        <v>11</v>
      </c>
      <c r="I11" s="334">
        <v>0</v>
      </c>
      <c r="J11" s="334">
        <v>0</v>
      </c>
      <c r="K11" s="335">
        <v>83</v>
      </c>
      <c r="L11" s="335">
        <v>60</v>
      </c>
      <c r="M11" s="335">
        <v>491</v>
      </c>
      <c r="N11" s="334">
        <v>298</v>
      </c>
    </row>
    <row r="12" spans="1:14" s="23" customFormat="1" ht="27.75" customHeight="1">
      <c r="A12" s="124">
        <v>9</v>
      </c>
      <c r="B12" s="79" t="s">
        <v>10</v>
      </c>
      <c r="C12" s="87">
        <v>886</v>
      </c>
      <c r="D12" s="87">
        <v>571</v>
      </c>
      <c r="E12" s="55">
        <v>1531</v>
      </c>
      <c r="F12" s="87">
        <v>64</v>
      </c>
      <c r="G12" s="87">
        <v>51</v>
      </c>
      <c r="H12" s="87">
        <v>13</v>
      </c>
      <c r="I12" s="87">
        <v>0</v>
      </c>
      <c r="J12" s="87">
        <v>0</v>
      </c>
      <c r="K12" s="88">
        <v>147</v>
      </c>
      <c r="L12" s="88">
        <v>150</v>
      </c>
      <c r="M12" s="88">
        <v>518</v>
      </c>
      <c r="N12" s="87">
        <v>166</v>
      </c>
    </row>
    <row r="13" spans="1:14" s="23" customFormat="1" ht="27.75" customHeight="1">
      <c r="A13" s="333">
        <v>10</v>
      </c>
      <c r="B13" s="293" t="s">
        <v>11</v>
      </c>
      <c r="C13" s="334">
        <v>289</v>
      </c>
      <c r="D13" s="334">
        <v>707</v>
      </c>
      <c r="E13" s="300">
        <v>708</v>
      </c>
      <c r="F13" s="334">
        <v>21</v>
      </c>
      <c r="G13" s="334">
        <v>18</v>
      </c>
      <c r="H13" s="334">
        <v>3</v>
      </c>
      <c r="I13" s="334">
        <v>0</v>
      </c>
      <c r="J13" s="334">
        <v>0</v>
      </c>
      <c r="K13" s="335">
        <v>20</v>
      </c>
      <c r="L13" s="335">
        <v>62</v>
      </c>
      <c r="M13" s="335">
        <v>251</v>
      </c>
      <c r="N13" s="334">
        <v>49</v>
      </c>
    </row>
    <row r="14" spans="1:14" s="23" customFormat="1" ht="27.75" customHeight="1">
      <c r="A14" s="124">
        <v>11</v>
      </c>
      <c r="B14" s="79" t="s">
        <v>12</v>
      </c>
      <c r="C14" s="87">
        <v>629</v>
      </c>
      <c r="D14" s="87">
        <v>592</v>
      </c>
      <c r="E14" s="55">
        <v>1009</v>
      </c>
      <c r="F14" s="87">
        <v>35</v>
      </c>
      <c r="G14" s="87">
        <v>27</v>
      </c>
      <c r="H14" s="87">
        <v>8</v>
      </c>
      <c r="I14" s="87">
        <v>0</v>
      </c>
      <c r="J14" s="87">
        <v>0</v>
      </c>
      <c r="K14" s="88">
        <v>93</v>
      </c>
      <c r="L14" s="88">
        <v>89</v>
      </c>
      <c r="M14" s="88">
        <v>433</v>
      </c>
      <c r="N14" s="87">
        <v>127</v>
      </c>
    </row>
    <row r="15" spans="1:14" s="23" customFormat="1" ht="27.75" customHeight="1">
      <c r="A15" s="333">
        <v>12</v>
      </c>
      <c r="B15" s="293" t="s">
        <v>13</v>
      </c>
      <c r="C15" s="334">
        <v>733</v>
      </c>
      <c r="D15" s="334">
        <v>693</v>
      </c>
      <c r="E15" s="300">
        <v>2540</v>
      </c>
      <c r="F15" s="334">
        <v>59</v>
      </c>
      <c r="G15" s="334">
        <v>46</v>
      </c>
      <c r="H15" s="334">
        <v>13</v>
      </c>
      <c r="I15" s="334">
        <v>0</v>
      </c>
      <c r="J15" s="334">
        <v>0</v>
      </c>
      <c r="K15" s="335">
        <v>130</v>
      </c>
      <c r="L15" s="335">
        <v>147</v>
      </c>
      <c r="M15" s="335">
        <v>504</v>
      </c>
      <c r="N15" s="334">
        <v>68</v>
      </c>
    </row>
    <row r="16" spans="1:14" s="23" customFormat="1" ht="27.75" customHeight="1">
      <c r="A16" s="124">
        <v>13</v>
      </c>
      <c r="B16" s="79" t="s">
        <v>14</v>
      </c>
      <c r="C16" s="87">
        <v>331</v>
      </c>
      <c r="D16" s="87">
        <v>1813</v>
      </c>
      <c r="E16" s="55">
        <v>739</v>
      </c>
      <c r="F16" s="87">
        <v>28</v>
      </c>
      <c r="G16" s="87">
        <v>23</v>
      </c>
      <c r="H16" s="87">
        <v>5</v>
      </c>
      <c r="I16" s="87">
        <v>0</v>
      </c>
      <c r="J16" s="87">
        <v>0</v>
      </c>
      <c r="K16" s="88">
        <v>53</v>
      </c>
      <c r="L16" s="88">
        <v>63</v>
      </c>
      <c r="M16" s="88">
        <v>414</v>
      </c>
      <c r="N16" s="87">
        <v>62</v>
      </c>
    </row>
    <row r="17" spans="1:14" s="23" customFormat="1" ht="27.75" customHeight="1">
      <c r="A17" s="333">
        <v>14</v>
      </c>
      <c r="B17" s="293" t="s">
        <v>15</v>
      </c>
      <c r="C17" s="334">
        <v>544</v>
      </c>
      <c r="D17" s="334">
        <v>1066</v>
      </c>
      <c r="E17" s="300">
        <v>1243</v>
      </c>
      <c r="F17" s="334">
        <v>50</v>
      </c>
      <c r="G17" s="334">
        <v>40</v>
      </c>
      <c r="H17" s="334">
        <v>10</v>
      </c>
      <c r="I17" s="334">
        <v>0</v>
      </c>
      <c r="J17" s="334">
        <v>0</v>
      </c>
      <c r="K17" s="335">
        <v>81</v>
      </c>
      <c r="L17" s="335">
        <v>93</v>
      </c>
      <c r="M17" s="335">
        <v>567</v>
      </c>
      <c r="N17" s="334">
        <v>129</v>
      </c>
    </row>
    <row r="18" spans="1:14" s="23" customFormat="1" ht="27.75" customHeight="1">
      <c r="A18" s="124">
        <v>15</v>
      </c>
      <c r="B18" s="79" t="s">
        <v>16</v>
      </c>
      <c r="C18" s="87">
        <v>377</v>
      </c>
      <c r="D18" s="87">
        <v>1685</v>
      </c>
      <c r="E18" s="55">
        <v>1012</v>
      </c>
      <c r="F18" s="140">
        <v>34</v>
      </c>
      <c r="G18" s="140">
        <v>25</v>
      </c>
      <c r="H18" s="140">
        <v>9</v>
      </c>
      <c r="I18" s="87">
        <v>0</v>
      </c>
      <c r="J18" s="87">
        <v>0</v>
      </c>
      <c r="K18" s="88">
        <v>63</v>
      </c>
      <c r="L18" s="88">
        <v>98</v>
      </c>
      <c r="M18" s="88">
        <v>423</v>
      </c>
      <c r="N18" s="87">
        <v>44</v>
      </c>
    </row>
    <row r="19" spans="1:14" s="23" customFormat="1" ht="27.75" customHeight="1">
      <c r="A19" s="333">
        <v>16</v>
      </c>
      <c r="B19" s="293" t="s">
        <v>17</v>
      </c>
      <c r="C19" s="334">
        <v>764</v>
      </c>
      <c r="D19" s="334">
        <v>435</v>
      </c>
      <c r="E19" s="300">
        <v>670</v>
      </c>
      <c r="F19" s="334">
        <v>70</v>
      </c>
      <c r="G19" s="334">
        <v>50</v>
      </c>
      <c r="H19" s="334">
        <v>20</v>
      </c>
      <c r="I19" s="334">
        <v>0</v>
      </c>
      <c r="J19" s="334">
        <v>0</v>
      </c>
      <c r="K19" s="335">
        <v>32</v>
      </c>
      <c r="L19" s="335">
        <v>48</v>
      </c>
      <c r="M19" s="335">
        <v>410</v>
      </c>
      <c r="N19" s="334">
        <v>287</v>
      </c>
    </row>
    <row r="20" spans="1:14" s="23" customFormat="1" ht="27.75" customHeight="1">
      <c r="A20" s="124">
        <v>17</v>
      </c>
      <c r="B20" s="79" t="s">
        <v>18</v>
      </c>
      <c r="C20" s="87">
        <v>722</v>
      </c>
      <c r="D20" s="87">
        <v>1464</v>
      </c>
      <c r="E20" s="55">
        <v>1332</v>
      </c>
      <c r="F20" s="87">
        <v>102</v>
      </c>
      <c r="G20" s="87">
        <v>85</v>
      </c>
      <c r="H20" s="87">
        <v>17</v>
      </c>
      <c r="I20" s="87">
        <v>0</v>
      </c>
      <c r="J20" s="87">
        <v>0</v>
      </c>
      <c r="K20" s="88">
        <v>130</v>
      </c>
      <c r="L20" s="88">
        <v>117</v>
      </c>
      <c r="M20" s="88">
        <v>514</v>
      </c>
      <c r="N20" s="87">
        <v>125</v>
      </c>
    </row>
    <row r="21" spans="1:14" s="23" customFormat="1" ht="27.75" customHeight="1">
      <c r="A21" s="333">
        <v>18</v>
      </c>
      <c r="B21" s="293" t="s">
        <v>19</v>
      </c>
      <c r="C21" s="334">
        <v>1139</v>
      </c>
      <c r="D21" s="334">
        <v>521</v>
      </c>
      <c r="E21" s="300">
        <v>1892</v>
      </c>
      <c r="F21" s="334">
        <v>89</v>
      </c>
      <c r="G21" s="334">
        <v>76</v>
      </c>
      <c r="H21" s="334">
        <v>13</v>
      </c>
      <c r="I21" s="334">
        <v>0</v>
      </c>
      <c r="J21" s="334">
        <v>0</v>
      </c>
      <c r="K21" s="335">
        <v>90</v>
      </c>
      <c r="L21" s="335">
        <v>175</v>
      </c>
      <c r="M21" s="335">
        <v>840</v>
      </c>
      <c r="N21" s="334">
        <v>307</v>
      </c>
    </row>
    <row r="22" spans="1:14" s="23" customFormat="1" ht="27.75" customHeight="1">
      <c r="A22" s="510" t="s">
        <v>0</v>
      </c>
      <c r="B22" s="510"/>
      <c r="C22" s="90">
        <v>16105</v>
      </c>
      <c r="D22" s="90">
        <v>19331</v>
      </c>
      <c r="E22" s="141">
        <v>28668</v>
      </c>
      <c r="F22" s="90">
        <v>1249</v>
      </c>
      <c r="G22" s="90">
        <v>1009</v>
      </c>
      <c r="H22" s="90">
        <v>239</v>
      </c>
      <c r="I22" s="90">
        <v>1</v>
      </c>
      <c r="J22" s="90">
        <v>0</v>
      </c>
      <c r="K22" s="90">
        <v>1824</v>
      </c>
      <c r="L22" s="90">
        <v>2478</v>
      </c>
      <c r="M22" s="90">
        <v>11935</v>
      </c>
      <c r="N22" s="90">
        <v>3399</v>
      </c>
    </row>
    <row r="23" spans="1:14" ht="23.25" customHeight="1">
      <c r="A23" s="142"/>
      <c r="B23" s="507" t="s">
        <v>31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143"/>
    </row>
    <row r="24" spans="1:8" s="25" customFormat="1" ht="12.75" customHeight="1">
      <c r="A24" s="24"/>
      <c r="B24" s="26"/>
      <c r="C24" s="24"/>
      <c r="D24" s="24"/>
      <c r="E24" s="24"/>
      <c r="F24" s="24"/>
      <c r="H24" s="24"/>
    </row>
    <row r="25" spans="1:8" ht="12.75" customHeight="1">
      <c r="A25" s="27"/>
      <c r="B25" s="28"/>
      <c r="C25" s="29"/>
      <c r="D25" s="29"/>
      <c r="E25" s="29"/>
      <c r="F25" s="29"/>
      <c r="H25" s="28"/>
    </row>
    <row r="26" spans="1:8" ht="12.75" customHeight="1">
      <c r="A26" s="27"/>
      <c r="B26" s="28"/>
      <c r="C26" s="28"/>
      <c r="D26" s="28"/>
      <c r="E26" s="28"/>
      <c r="F26" s="28"/>
      <c r="H26" s="28"/>
    </row>
  </sheetData>
  <sheetProtection/>
  <mergeCells count="11">
    <mergeCell ref="A1:N1"/>
    <mergeCell ref="C2:C3"/>
    <mergeCell ref="K2:K3"/>
    <mergeCell ref="L2:L3"/>
    <mergeCell ref="A22:B22"/>
    <mergeCell ref="B23:M23"/>
    <mergeCell ref="B2:B3"/>
    <mergeCell ref="A2:A3"/>
    <mergeCell ref="D2:E2"/>
    <mergeCell ref="F2:J2"/>
    <mergeCell ref="M2:N2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0" zoomScaleNormal="70" zoomScalePageLayoutView="0" workbookViewId="0" topLeftCell="A1">
      <selection activeCell="T18" sqref="T18"/>
    </sheetView>
  </sheetViews>
  <sheetFormatPr defaultColWidth="9.00390625" defaultRowHeight="12.75"/>
  <cols>
    <col min="1" max="1" width="4.625" style="0" customWidth="1"/>
    <col min="2" max="2" width="28.375" style="31" customWidth="1"/>
    <col min="3" max="3" width="14.375" style="0" customWidth="1"/>
    <col min="4" max="4" width="12.125" style="0" customWidth="1"/>
    <col min="5" max="5" width="10.00390625" style="0" customWidth="1"/>
    <col min="6" max="6" width="8.375" style="0" customWidth="1"/>
    <col min="7" max="7" width="8.50390625" style="0" customWidth="1"/>
    <col min="8" max="8" width="9.50390625" style="0" customWidth="1"/>
    <col min="9" max="9" width="7.50390625" style="0" customWidth="1"/>
    <col min="10" max="10" width="8.125" style="0" customWidth="1"/>
    <col min="11" max="11" width="10.375" style="0" customWidth="1"/>
    <col min="14" max="14" width="15.375" style="0" customWidth="1"/>
  </cols>
  <sheetData>
    <row r="1" spans="1:14" ht="15" customHeight="1">
      <c r="A1" s="511" t="s">
        <v>38</v>
      </c>
      <c r="B1" s="511"/>
      <c r="C1" s="511"/>
      <c r="D1" s="511"/>
      <c r="E1" s="511"/>
      <c r="F1" s="511"/>
      <c r="G1" s="512"/>
      <c r="H1" s="512"/>
      <c r="I1" s="512"/>
      <c r="J1" s="512"/>
      <c r="K1" s="512"/>
      <c r="L1" s="512"/>
      <c r="M1" s="512"/>
      <c r="N1" s="512"/>
    </row>
    <row r="2" spans="1:14" s="32" customFormat="1" ht="30.75" customHeight="1">
      <c r="A2" s="513" t="s">
        <v>304</v>
      </c>
      <c r="B2" s="513"/>
      <c r="C2" s="513"/>
      <c r="D2" s="513"/>
      <c r="E2" s="513"/>
      <c r="F2" s="513"/>
      <c r="G2" s="514"/>
      <c r="H2" s="514"/>
      <c r="I2" s="514"/>
      <c r="J2" s="514"/>
      <c r="K2" s="514"/>
      <c r="L2" s="514"/>
      <c r="M2" s="514"/>
      <c r="N2" s="515"/>
    </row>
    <row r="3" spans="1:14" s="33" customFormat="1" ht="16.5" customHeight="1">
      <c r="A3" s="516" t="s">
        <v>119</v>
      </c>
      <c r="B3" s="516" t="s">
        <v>51</v>
      </c>
      <c r="C3" s="516" t="s">
        <v>59</v>
      </c>
      <c r="D3" s="518" t="s">
        <v>167</v>
      </c>
      <c r="E3" s="520" t="s">
        <v>168</v>
      </c>
      <c r="F3" s="520"/>
      <c r="G3" s="520"/>
      <c r="H3" s="521" t="s">
        <v>169</v>
      </c>
      <c r="I3" s="521"/>
      <c r="J3" s="521"/>
      <c r="K3" s="521" t="s">
        <v>170</v>
      </c>
      <c r="L3" s="521"/>
      <c r="M3" s="521"/>
      <c r="N3" s="234" t="s">
        <v>171</v>
      </c>
    </row>
    <row r="4" spans="1:14" s="33" customFormat="1" ht="12" customHeight="1">
      <c r="A4" s="516"/>
      <c r="B4" s="516"/>
      <c r="C4" s="516"/>
      <c r="D4" s="518"/>
      <c r="E4" s="522" t="s">
        <v>59</v>
      </c>
      <c r="F4" s="527" t="s">
        <v>172</v>
      </c>
      <c r="G4" s="527"/>
      <c r="H4" s="528" t="s">
        <v>59</v>
      </c>
      <c r="I4" s="524" t="s">
        <v>172</v>
      </c>
      <c r="J4" s="524"/>
      <c r="K4" s="528" t="s">
        <v>59</v>
      </c>
      <c r="L4" s="524" t="s">
        <v>172</v>
      </c>
      <c r="M4" s="524"/>
      <c r="N4" s="525" t="s">
        <v>59</v>
      </c>
    </row>
    <row r="5" spans="1:14" s="33" customFormat="1" ht="16.5" customHeight="1" thickBot="1">
      <c r="A5" s="517"/>
      <c r="B5" s="517"/>
      <c r="C5" s="517"/>
      <c r="D5" s="519"/>
      <c r="E5" s="523"/>
      <c r="F5" s="209" t="s">
        <v>173</v>
      </c>
      <c r="G5" s="209" t="s">
        <v>174</v>
      </c>
      <c r="H5" s="529"/>
      <c r="I5" s="235" t="s">
        <v>173</v>
      </c>
      <c r="J5" s="235" t="s">
        <v>174</v>
      </c>
      <c r="K5" s="529"/>
      <c r="L5" s="235" t="s">
        <v>173</v>
      </c>
      <c r="M5" s="235" t="s">
        <v>174</v>
      </c>
      <c r="N5" s="526"/>
    </row>
    <row r="6" spans="1:14" s="195" customFormat="1" ht="0" customHeight="1" hidden="1" thickTop="1">
      <c r="A6" s="236">
        <v>1</v>
      </c>
      <c r="B6" s="236">
        <v>2</v>
      </c>
      <c r="C6" s="236" t="s">
        <v>175</v>
      </c>
      <c r="D6" s="236">
        <v>4</v>
      </c>
      <c r="E6" s="236" t="s">
        <v>176</v>
      </c>
      <c r="F6" s="236">
        <v>6</v>
      </c>
      <c r="G6" s="236">
        <v>7</v>
      </c>
      <c r="H6" s="237" t="s">
        <v>177</v>
      </c>
      <c r="I6" s="237">
        <v>9</v>
      </c>
      <c r="J6" s="237">
        <v>10</v>
      </c>
      <c r="K6" s="237" t="s">
        <v>178</v>
      </c>
      <c r="L6" s="237">
        <v>12</v>
      </c>
      <c r="M6" s="237">
        <v>13</v>
      </c>
      <c r="N6" s="371">
        <v>15</v>
      </c>
    </row>
    <row r="7" spans="1:14" s="33" customFormat="1" ht="18" customHeight="1" hidden="1">
      <c r="A7" s="206"/>
      <c r="B7" s="39"/>
      <c r="C7" s="207"/>
      <c r="D7" s="207">
        <v>1</v>
      </c>
      <c r="E7" s="39"/>
      <c r="F7" s="207">
        <v>2</v>
      </c>
      <c r="G7" s="207">
        <v>3</v>
      </c>
      <c r="H7" s="238"/>
      <c r="I7" s="239">
        <v>4</v>
      </c>
      <c r="J7" s="239">
        <v>5</v>
      </c>
      <c r="K7" s="238"/>
      <c r="L7" s="239">
        <v>6</v>
      </c>
      <c r="M7" s="239">
        <v>7</v>
      </c>
      <c r="N7" s="239">
        <v>8</v>
      </c>
    </row>
    <row r="8" spans="1:14" s="34" customFormat="1" ht="27.75" customHeight="1">
      <c r="A8" s="44">
        <v>1</v>
      </c>
      <c r="B8" s="79" t="s">
        <v>2</v>
      </c>
      <c r="C8" s="241">
        <f>D8+E8+H8+K8+N8</f>
        <v>1061</v>
      </c>
      <c r="D8" s="141">
        <v>19</v>
      </c>
      <c r="E8" s="144">
        <f>F8+G8</f>
        <v>92</v>
      </c>
      <c r="F8" s="145">
        <v>54</v>
      </c>
      <c r="G8" s="145">
        <v>38</v>
      </c>
      <c r="H8" s="146">
        <f>I8+J8</f>
        <v>47</v>
      </c>
      <c r="I8" s="147">
        <v>29</v>
      </c>
      <c r="J8" s="147">
        <v>18</v>
      </c>
      <c r="K8" s="146">
        <f>L8+M8</f>
        <v>54</v>
      </c>
      <c r="L8" s="148">
        <v>21</v>
      </c>
      <c r="M8" s="147">
        <v>33</v>
      </c>
      <c r="N8" s="208">
        <v>849</v>
      </c>
    </row>
    <row r="9" spans="1:14" s="34" customFormat="1" ht="27.75" customHeight="1">
      <c r="A9" s="292">
        <v>2</v>
      </c>
      <c r="B9" s="293" t="s">
        <v>3</v>
      </c>
      <c r="C9" s="374">
        <f aca="true" t="shared" si="0" ref="C9:C26">D9+E9+H9+K9+N9</f>
        <v>694</v>
      </c>
      <c r="D9" s="375">
        <v>11</v>
      </c>
      <c r="E9" s="376">
        <f aca="true" t="shared" si="1" ref="E9:E26">F9+G9</f>
        <v>34</v>
      </c>
      <c r="F9" s="377">
        <v>30</v>
      </c>
      <c r="G9" s="377">
        <v>4</v>
      </c>
      <c r="H9" s="376">
        <f aca="true" t="shared" si="2" ref="H9:H25">I9+J9</f>
        <v>78</v>
      </c>
      <c r="I9" s="377">
        <v>60</v>
      </c>
      <c r="J9" s="377">
        <v>18</v>
      </c>
      <c r="K9" s="376">
        <f aca="true" t="shared" si="3" ref="K9:K26">L9+M9</f>
        <v>362</v>
      </c>
      <c r="L9" s="300">
        <v>148</v>
      </c>
      <c r="M9" s="377">
        <v>214</v>
      </c>
      <c r="N9" s="375">
        <v>209</v>
      </c>
    </row>
    <row r="10" spans="1:14" s="34" customFormat="1" ht="27.75" customHeight="1">
      <c r="A10" s="44">
        <v>3</v>
      </c>
      <c r="B10" s="79" t="s">
        <v>4</v>
      </c>
      <c r="C10" s="241">
        <f t="shared" si="0"/>
        <v>1533</v>
      </c>
      <c r="D10" s="141">
        <v>27</v>
      </c>
      <c r="E10" s="144">
        <f t="shared" si="1"/>
        <v>302</v>
      </c>
      <c r="F10" s="145">
        <v>267</v>
      </c>
      <c r="G10" s="145">
        <v>35</v>
      </c>
      <c r="H10" s="146">
        <f t="shared" si="2"/>
        <v>136</v>
      </c>
      <c r="I10" s="147">
        <v>120</v>
      </c>
      <c r="J10" s="147">
        <v>16</v>
      </c>
      <c r="K10" s="146">
        <f t="shared" si="3"/>
        <v>110</v>
      </c>
      <c r="L10" s="148">
        <v>67</v>
      </c>
      <c r="M10" s="147">
        <v>43</v>
      </c>
      <c r="N10" s="208">
        <v>958</v>
      </c>
    </row>
    <row r="11" spans="1:14" s="34" customFormat="1" ht="27.75" customHeight="1">
      <c r="A11" s="292">
        <v>4</v>
      </c>
      <c r="B11" s="293" t="s">
        <v>5</v>
      </c>
      <c r="C11" s="374">
        <f t="shared" si="0"/>
        <v>4484</v>
      </c>
      <c r="D11" s="375">
        <v>55</v>
      </c>
      <c r="E11" s="376">
        <f t="shared" si="1"/>
        <v>379</v>
      </c>
      <c r="F11" s="377">
        <v>293</v>
      </c>
      <c r="G11" s="377">
        <v>86</v>
      </c>
      <c r="H11" s="376">
        <f t="shared" si="2"/>
        <v>2338</v>
      </c>
      <c r="I11" s="377">
        <v>1799</v>
      </c>
      <c r="J11" s="377">
        <v>539</v>
      </c>
      <c r="K11" s="376">
        <f t="shared" si="3"/>
        <v>461</v>
      </c>
      <c r="L11" s="300">
        <v>230</v>
      </c>
      <c r="M11" s="377">
        <v>231</v>
      </c>
      <c r="N11" s="375">
        <v>1251</v>
      </c>
    </row>
    <row r="12" spans="1:14" s="34" customFormat="1" ht="27.75" customHeight="1">
      <c r="A12" s="44">
        <v>5</v>
      </c>
      <c r="B12" s="79" t="s">
        <v>6</v>
      </c>
      <c r="C12" s="241">
        <f t="shared" si="0"/>
        <v>2586</v>
      </c>
      <c r="D12" s="141">
        <v>67</v>
      </c>
      <c r="E12" s="144">
        <f t="shared" si="1"/>
        <v>249</v>
      </c>
      <c r="F12" s="145">
        <v>232</v>
      </c>
      <c r="G12" s="145">
        <v>17</v>
      </c>
      <c r="H12" s="146">
        <f t="shared" si="2"/>
        <v>540</v>
      </c>
      <c r="I12" s="147">
        <v>486</v>
      </c>
      <c r="J12" s="147">
        <v>54</v>
      </c>
      <c r="K12" s="146">
        <f t="shared" si="3"/>
        <v>391</v>
      </c>
      <c r="L12" s="148">
        <v>253</v>
      </c>
      <c r="M12" s="147">
        <v>138</v>
      </c>
      <c r="N12" s="208">
        <v>1339</v>
      </c>
    </row>
    <row r="13" spans="1:14" s="34" customFormat="1" ht="27.75" customHeight="1">
      <c r="A13" s="292">
        <v>6</v>
      </c>
      <c r="B13" s="293" t="s">
        <v>7</v>
      </c>
      <c r="C13" s="374">
        <f t="shared" si="0"/>
        <v>4214</v>
      </c>
      <c r="D13" s="375">
        <v>57</v>
      </c>
      <c r="E13" s="376">
        <f t="shared" si="1"/>
        <v>316</v>
      </c>
      <c r="F13" s="377">
        <v>294</v>
      </c>
      <c r="G13" s="377">
        <v>22</v>
      </c>
      <c r="H13" s="376">
        <f t="shared" si="2"/>
        <v>887</v>
      </c>
      <c r="I13" s="377">
        <v>711</v>
      </c>
      <c r="J13" s="377">
        <v>176</v>
      </c>
      <c r="K13" s="376">
        <f t="shared" si="3"/>
        <v>1735</v>
      </c>
      <c r="L13" s="300">
        <v>852</v>
      </c>
      <c r="M13" s="377">
        <v>883</v>
      </c>
      <c r="N13" s="375">
        <v>1219</v>
      </c>
    </row>
    <row r="14" spans="1:14" s="34" customFormat="1" ht="27.75" customHeight="1">
      <c r="A14" s="44">
        <v>7</v>
      </c>
      <c r="B14" s="79" t="s">
        <v>8</v>
      </c>
      <c r="C14" s="241">
        <f t="shared" si="0"/>
        <v>1153</v>
      </c>
      <c r="D14" s="141">
        <v>13</v>
      </c>
      <c r="E14" s="144">
        <f t="shared" si="1"/>
        <v>94</v>
      </c>
      <c r="F14" s="145">
        <v>70</v>
      </c>
      <c r="G14" s="145">
        <v>24</v>
      </c>
      <c r="H14" s="146">
        <f t="shared" si="2"/>
        <v>166</v>
      </c>
      <c r="I14" s="147">
        <v>124</v>
      </c>
      <c r="J14" s="147">
        <v>42</v>
      </c>
      <c r="K14" s="146">
        <f t="shared" si="3"/>
        <v>501</v>
      </c>
      <c r="L14" s="148">
        <v>180</v>
      </c>
      <c r="M14" s="147">
        <v>321</v>
      </c>
      <c r="N14" s="208">
        <v>379</v>
      </c>
    </row>
    <row r="15" spans="1:14" s="34" customFormat="1" ht="27.75" customHeight="1">
      <c r="A15" s="292">
        <v>8</v>
      </c>
      <c r="B15" s="293" t="s">
        <v>9</v>
      </c>
      <c r="C15" s="374">
        <f t="shared" si="0"/>
        <v>873</v>
      </c>
      <c r="D15" s="375">
        <v>11</v>
      </c>
      <c r="E15" s="376">
        <f t="shared" si="1"/>
        <v>76</v>
      </c>
      <c r="F15" s="377">
        <v>59</v>
      </c>
      <c r="G15" s="377">
        <v>17</v>
      </c>
      <c r="H15" s="376">
        <f t="shared" si="2"/>
        <v>84</v>
      </c>
      <c r="I15" s="377">
        <v>49</v>
      </c>
      <c r="J15" s="377">
        <v>35</v>
      </c>
      <c r="K15" s="376">
        <f t="shared" si="3"/>
        <v>164</v>
      </c>
      <c r="L15" s="300">
        <v>43</v>
      </c>
      <c r="M15" s="377">
        <v>121</v>
      </c>
      <c r="N15" s="375">
        <v>538</v>
      </c>
    </row>
    <row r="16" spans="1:14" s="34" customFormat="1" ht="27.75" customHeight="1">
      <c r="A16" s="44">
        <v>9</v>
      </c>
      <c r="B16" s="79" t="s">
        <v>10</v>
      </c>
      <c r="C16" s="241">
        <f t="shared" si="0"/>
        <v>1633</v>
      </c>
      <c r="D16" s="141">
        <v>27</v>
      </c>
      <c r="E16" s="144">
        <f t="shared" si="1"/>
        <v>148</v>
      </c>
      <c r="F16" s="145">
        <v>130</v>
      </c>
      <c r="G16" s="145">
        <v>18</v>
      </c>
      <c r="H16" s="146">
        <f t="shared" si="2"/>
        <v>301</v>
      </c>
      <c r="I16" s="147">
        <v>243</v>
      </c>
      <c r="J16" s="147">
        <v>58</v>
      </c>
      <c r="K16" s="146">
        <f t="shared" si="3"/>
        <v>427</v>
      </c>
      <c r="L16" s="148">
        <v>208</v>
      </c>
      <c r="M16" s="147">
        <v>219</v>
      </c>
      <c r="N16" s="208">
        <v>730</v>
      </c>
    </row>
    <row r="17" spans="1:14" s="34" customFormat="1" ht="27.75" customHeight="1">
      <c r="A17" s="292">
        <v>10</v>
      </c>
      <c r="B17" s="293" t="s">
        <v>11</v>
      </c>
      <c r="C17" s="374">
        <f t="shared" si="0"/>
        <v>462</v>
      </c>
      <c r="D17" s="375">
        <v>5</v>
      </c>
      <c r="E17" s="376">
        <f t="shared" si="1"/>
        <v>59</v>
      </c>
      <c r="F17" s="377">
        <v>40</v>
      </c>
      <c r="G17" s="377">
        <v>19</v>
      </c>
      <c r="H17" s="376">
        <f t="shared" si="2"/>
        <v>26</v>
      </c>
      <c r="I17" s="377">
        <v>17</v>
      </c>
      <c r="J17" s="377">
        <v>9</v>
      </c>
      <c r="K17" s="376">
        <f t="shared" si="3"/>
        <v>76</v>
      </c>
      <c r="L17" s="300">
        <v>30</v>
      </c>
      <c r="M17" s="377">
        <v>46</v>
      </c>
      <c r="N17" s="375">
        <v>296</v>
      </c>
    </row>
    <row r="18" spans="1:14" s="34" customFormat="1" ht="27.75" customHeight="1">
      <c r="A18" s="44">
        <v>11</v>
      </c>
      <c r="B18" s="79" t="s">
        <v>12</v>
      </c>
      <c r="C18" s="241">
        <f t="shared" si="0"/>
        <v>1089</v>
      </c>
      <c r="D18" s="141">
        <v>9</v>
      </c>
      <c r="E18" s="144">
        <f t="shared" si="1"/>
        <v>63</v>
      </c>
      <c r="F18" s="145">
        <v>53</v>
      </c>
      <c r="G18" s="145">
        <v>10</v>
      </c>
      <c r="H18" s="146">
        <f t="shared" si="2"/>
        <v>318</v>
      </c>
      <c r="I18" s="147">
        <v>242</v>
      </c>
      <c r="J18" s="147">
        <v>76</v>
      </c>
      <c r="K18" s="146">
        <f t="shared" si="3"/>
        <v>355</v>
      </c>
      <c r="L18" s="148">
        <v>178</v>
      </c>
      <c r="M18" s="147">
        <v>177</v>
      </c>
      <c r="N18" s="208">
        <v>344</v>
      </c>
    </row>
    <row r="19" spans="1:14" s="34" customFormat="1" ht="27.75" customHeight="1">
      <c r="A19" s="292">
        <v>12</v>
      </c>
      <c r="B19" s="293" t="s">
        <v>13</v>
      </c>
      <c r="C19" s="374">
        <f t="shared" si="0"/>
        <v>1488</v>
      </c>
      <c r="D19" s="375">
        <v>48</v>
      </c>
      <c r="E19" s="376">
        <f t="shared" si="1"/>
        <v>101</v>
      </c>
      <c r="F19" s="377">
        <v>67</v>
      </c>
      <c r="G19" s="377">
        <v>34</v>
      </c>
      <c r="H19" s="376">
        <f t="shared" si="2"/>
        <v>233</v>
      </c>
      <c r="I19" s="377">
        <v>181</v>
      </c>
      <c r="J19" s="377">
        <v>52</v>
      </c>
      <c r="K19" s="376">
        <f t="shared" si="3"/>
        <v>661</v>
      </c>
      <c r="L19" s="300">
        <v>254</v>
      </c>
      <c r="M19" s="377">
        <v>407</v>
      </c>
      <c r="N19" s="375">
        <v>445</v>
      </c>
    </row>
    <row r="20" spans="1:14" s="34" customFormat="1" ht="27.75" customHeight="1">
      <c r="A20" s="44">
        <v>13</v>
      </c>
      <c r="B20" s="79" t="s">
        <v>14</v>
      </c>
      <c r="C20" s="241">
        <f t="shared" si="0"/>
        <v>755</v>
      </c>
      <c r="D20" s="141">
        <v>10</v>
      </c>
      <c r="E20" s="144">
        <f t="shared" si="1"/>
        <v>47</v>
      </c>
      <c r="F20" s="145">
        <v>34</v>
      </c>
      <c r="G20" s="145">
        <v>13</v>
      </c>
      <c r="H20" s="146">
        <f t="shared" si="2"/>
        <v>19</v>
      </c>
      <c r="I20" s="147">
        <v>17</v>
      </c>
      <c r="J20" s="147">
        <v>2</v>
      </c>
      <c r="K20" s="146">
        <f t="shared" si="3"/>
        <v>418</v>
      </c>
      <c r="L20" s="148">
        <v>156</v>
      </c>
      <c r="M20" s="147">
        <v>262</v>
      </c>
      <c r="N20" s="208">
        <v>261</v>
      </c>
    </row>
    <row r="21" spans="1:14" s="34" customFormat="1" ht="27.75" customHeight="1">
      <c r="A21" s="292">
        <v>14</v>
      </c>
      <c r="B21" s="293" t="s">
        <v>15</v>
      </c>
      <c r="C21" s="374">
        <f t="shared" si="0"/>
        <v>690</v>
      </c>
      <c r="D21" s="375">
        <v>24</v>
      </c>
      <c r="E21" s="376">
        <f t="shared" si="1"/>
        <v>67</v>
      </c>
      <c r="F21" s="377">
        <v>56</v>
      </c>
      <c r="G21" s="377">
        <v>11</v>
      </c>
      <c r="H21" s="376">
        <f t="shared" si="2"/>
        <v>190</v>
      </c>
      <c r="I21" s="377">
        <v>153</v>
      </c>
      <c r="J21" s="377">
        <v>37</v>
      </c>
      <c r="K21" s="376">
        <f t="shared" si="3"/>
        <v>126</v>
      </c>
      <c r="L21" s="300">
        <v>58</v>
      </c>
      <c r="M21" s="377">
        <v>68</v>
      </c>
      <c r="N21" s="375">
        <v>283</v>
      </c>
    </row>
    <row r="22" spans="1:14" s="34" customFormat="1" ht="27.75" customHeight="1">
      <c r="A22" s="44">
        <v>15</v>
      </c>
      <c r="B22" s="79" t="s">
        <v>16</v>
      </c>
      <c r="C22" s="241">
        <f t="shared" si="0"/>
        <v>694</v>
      </c>
      <c r="D22" s="141">
        <v>23</v>
      </c>
      <c r="E22" s="144">
        <f t="shared" si="1"/>
        <v>69</v>
      </c>
      <c r="F22" s="145">
        <v>61</v>
      </c>
      <c r="G22" s="145">
        <v>8</v>
      </c>
      <c r="H22" s="146">
        <f t="shared" si="2"/>
        <v>77</v>
      </c>
      <c r="I22" s="147">
        <v>41</v>
      </c>
      <c r="J22" s="147">
        <v>36</v>
      </c>
      <c r="K22" s="146">
        <f t="shared" si="3"/>
        <v>210</v>
      </c>
      <c r="L22" s="148">
        <v>103</v>
      </c>
      <c r="M22" s="147">
        <v>107</v>
      </c>
      <c r="N22" s="208">
        <v>315</v>
      </c>
    </row>
    <row r="23" spans="1:14" s="34" customFormat="1" ht="27.75" customHeight="1">
      <c r="A23" s="292">
        <v>16</v>
      </c>
      <c r="B23" s="293" t="s">
        <v>17</v>
      </c>
      <c r="C23" s="374">
        <f t="shared" si="0"/>
        <v>887</v>
      </c>
      <c r="D23" s="375">
        <v>11</v>
      </c>
      <c r="E23" s="376">
        <f t="shared" si="1"/>
        <v>78</v>
      </c>
      <c r="F23" s="377">
        <v>67</v>
      </c>
      <c r="G23" s="377">
        <v>11</v>
      </c>
      <c r="H23" s="376">
        <f t="shared" si="2"/>
        <v>305</v>
      </c>
      <c r="I23" s="377">
        <v>220</v>
      </c>
      <c r="J23" s="377">
        <v>85</v>
      </c>
      <c r="K23" s="376">
        <f t="shared" si="3"/>
        <v>196</v>
      </c>
      <c r="L23" s="300">
        <v>58</v>
      </c>
      <c r="M23" s="377">
        <v>138</v>
      </c>
      <c r="N23" s="375">
        <v>297</v>
      </c>
    </row>
    <row r="24" spans="1:14" s="34" customFormat="1" ht="27.75" customHeight="1">
      <c r="A24" s="44">
        <v>17</v>
      </c>
      <c r="B24" s="79" t="s">
        <v>18</v>
      </c>
      <c r="C24" s="241">
        <f t="shared" si="0"/>
        <v>982</v>
      </c>
      <c r="D24" s="141">
        <v>18</v>
      </c>
      <c r="E24" s="144">
        <f t="shared" si="1"/>
        <v>125</v>
      </c>
      <c r="F24" s="145">
        <v>81</v>
      </c>
      <c r="G24" s="145">
        <v>44</v>
      </c>
      <c r="H24" s="146">
        <f t="shared" si="2"/>
        <v>75</v>
      </c>
      <c r="I24" s="147">
        <v>48</v>
      </c>
      <c r="J24" s="147">
        <v>27</v>
      </c>
      <c r="K24" s="146">
        <f t="shared" si="3"/>
        <v>80</v>
      </c>
      <c r="L24" s="148">
        <v>25</v>
      </c>
      <c r="M24" s="147">
        <v>55</v>
      </c>
      <c r="N24" s="208">
        <v>684</v>
      </c>
    </row>
    <row r="25" spans="1:14" s="34" customFormat="1" ht="27.75" customHeight="1">
      <c r="A25" s="292">
        <v>18</v>
      </c>
      <c r="B25" s="293" t="s">
        <v>19</v>
      </c>
      <c r="C25" s="374">
        <f t="shared" si="0"/>
        <v>2270</v>
      </c>
      <c r="D25" s="375">
        <v>20</v>
      </c>
      <c r="E25" s="376">
        <f t="shared" si="1"/>
        <v>126</v>
      </c>
      <c r="F25" s="377">
        <v>107</v>
      </c>
      <c r="G25" s="377">
        <v>19</v>
      </c>
      <c r="H25" s="376">
        <f t="shared" si="2"/>
        <v>286</v>
      </c>
      <c r="I25" s="377">
        <v>212</v>
      </c>
      <c r="J25" s="377">
        <v>74</v>
      </c>
      <c r="K25" s="376">
        <f t="shared" si="3"/>
        <v>1286</v>
      </c>
      <c r="L25" s="300">
        <v>520</v>
      </c>
      <c r="M25" s="377">
        <v>766</v>
      </c>
      <c r="N25" s="375">
        <v>552</v>
      </c>
    </row>
    <row r="26" spans="1:14" s="35" customFormat="1" ht="27.75" customHeight="1">
      <c r="A26" s="240"/>
      <c r="B26" s="240" t="s">
        <v>0</v>
      </c>
      <c r="C26" s="241">
        <f t="shared" si="0"/>
        <v>27548</v>
      </c>
      <c r="D26" s="141">
        <f>SUM(D8:D25)</f>
        <v>455</v>
      </c>
      <c r="E26" s="144">
        <f t="shared" si="1"/>
        <v>2425</v>
      </c>
      <c r="F26" s="90">
        <f>SUM(F8:F25)</f>
        <v>1995</v>
      </c>
      <c r="G26" s="90">
        <f>SUM(G8:G25)</f>
        <v>430</v>
      </c>
      <c r="H26" s="90">
        <f>SUM(H8:H25)</f>
        <v>6106</v>
      </c>
      <c r="I26" s="90">
        <f>SUM(I8:I25)</f>
        <v>4752</v>
      </c>
      <c r="J26" s="90">
        <f>SUM(J8:J25)</f>
        <v>1354</v>
      </c>
      <c r="K26" s="146">
        <f t="shared" si="3"/>
        <v>7613</v>
      </c>
      <c r="L26" s="242">
        <f>SUM(L8:L25)</f>
        <v>3384</v>
      </c>
      <c r="M26" s="242">
        <f>SUM(M8:M25)</f>
        <v>4229</v>
      </c>
      <c r="N26" s="242">
        <f>SUM(N8:N25)</f>
        <v>10949</v>
      </c>
    </row>
    <row r="27" spans="2:7" s="9" customFormat="1" ht="15" customHeight="1" hidden="1">
      <c r="B27" s="45"/>
      <c r="C27" s="9">
        <v>15647</v>
      </c>
      <c r="D27" s="9">
        <v>10985</v>
      </c>
      <c r="F27" s="9">
        <f>SUM(F8:F26)</f>
        <v>3990</v>
      </c>
      <c r="G27" s="9">
        <f>SUM(G8:G26)</f>
        <v>860</v>
      </c>
    </row>
    <row r="28" spans="2:4" s="9" customFormat="1" ht="15" customHeight="1" hidden="1">
      <c r="B28" s="45"/>
      <c r="D28" s="9">
        <f>SUM(D8:D25)</f>
        <v>455</v>
      </c>
    </row>
    <row r="29" spans="2:4" s="9" customFormat="1" ht="15" customHeight="1" hidden="1">
      <c r="B29" s="45"/>
      <c r="C29" s="9">
        <v>15869</v>
      </c>
      <c r="D29" s="9">
        <v>11316</v>
      </c>
    </row>
    <row r="30" s="9" customFormat="1" ht="15" customHeight="1" hidden="1">
      <c r="B30" s="45"/>
    </row>
    <row r="31" spans="2:4" s="9" customFormat="1" ht="15" customHeight="1" hidden="1">
      <c r="B31" s="45"/>
      <c r="C31" s="9">
        <f>C29-F26</f>
        <v>13874</v>
      </c>
      <c r="D31" s="9">
        <f>D29-J26</f>
        <v>9962</v>
      </c>
    </row>
    <row r="32" s="9" customFormat="1" ht="33.75" customHeight="1">
      <c r="B32" s="183" t="s">
        <v>28</v>
      </c>
    </row>
    <row r="33" ht="41.25" customHeight="1">
      <c r="E33" s="31"/>
    </row>
  </sheetData>
  <sheetProtection/>
  <mergeCells count="16">
    <mergeCell ref="L4:M4"/>
    <mergeCell ref="N4:N5"/>
    <mergeCell ref="F4:G4"/>
    <mergeCell ref="H4:H5"/>
    <mergeCell ref="I4:J4"/>
    <mergeCell ref="K4:K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6"/>
  <sheetViews>
    <sheetView zoomScale="60" zoomScaleNormal="60" zoomScalePageLayoutView="0" workbookViewId="0" topLeftCell="A1">
      <selection activeCell="X12" sqref="X12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7.875" style="0" customWidth="1"/>
    <col min="4" max="4" width="7.50390625" style="0" customWidth="1"/>
    <col min="5" max="5" width="7.375" style="0" customWidth="1"/>
    <col min="6" max="7" width="7.125" style="0" customWidth="1"/>
    <col min="8" max="8" width="7.875" style="0" customWidth="1"/>
    <col min="9" max="9" width="7.375" style="0" customWidth="1"/>
    <col min="10" max="10" width="6.50390625" style="0" customWidth="1"/>
    <col min="12" max="12" width="6.625" style="0" customWidth="1"/>
    <col min="13" max="13" width="7.00390625" style="0" customWidth="1"/>
    <col min="14" max="14" width="9.50390625" style="0" customWidth="1"/>
    <col min="15" max="15" width="7.375" style="0" customWidth="1"/>
    <col min="16" max="16" width="8.875" style="0" customWidth="1"/>
    <col min="18" max="18" width="10.625" style="0" customWidth="1"/>
    <col min="19" max="19" width="11.50390625" style="0" customWidth="1"/>
    <col min="20" max="20" width="6.125" style="0" hidden="1" customWidth="1"/>
  </cols>
  <sheetData>
    <row r="1" spans="1:19" s="32" customFormat="1" ht="45.75" customHeight="1">
      <c r="A1" s="537" t="s">
        <v>305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</row>
    <row r="2" spans="1:19" s="36" customFormat="1" ht="33" customHeight="1">
      <c r="A2" s="538" t="s">
        <v>1</v>
      </c>
      <c r="B2" s="543" t="s">
        <v>51</v>
      </c>
      <c r="C2" s="538" t="s">
        <v>179</v>
      </c>
      <c r="D2" s="534" t="s">
        <v>180</v>
      </c>
      <c r="E2" s="535"/>
      <c r="F2" s="530" t="s">
        <v>181</v>
      </c>
      <c r="G2" s="530"/>
      <c r="H2" s="532" t="s">
        <v>182</v>
      </c>
      <c r="I2" s="533"/>
      <c r="J2" s="532" t="s">
        <v>183</v>
      </c>
      <c r="K2" s="533"/>
      <c r="L2" s="532" t="s">
        <v>184</v>
      </c>
      <c r="M2" s="536"/>
      <c r="N2" s="530" t="s">
        <v>185</v>
      </c>
      <c r="O2" s="530" t="s">
        <v>186</v>
      </c>
      <c r="P2" s="530" t="s">
        <v>187</v>
      </c>
      <c r="Q2" s="530" t="s">
        <v>188</v>
      </c>
      <c r="R2" s="534" t="s">
        <v>0</v>
      </c>
      <c r="S2" s="541" t="s">
        <v>189</v>
      </c>
    </row>
    <row r="3" spans="1:19" s="36" customFormat="1" ht="81.75" customHeight="1" thickBot="1">
      <c r="A3" s="539"/>
      <c r="B3" s="544"/>
      <c r="C3" s="539"/>
      <c r="D3" s="231" t="s">
        <v>190</v>
      </c>
      <c r="E3" s="231" t="s">
        <v>191</v>
      </c>
      <c r="F3" s="231" t="s">
        <v>190</v>
      </c>
      <c r="G3" s="231" t="s">
        <v>191</v>
      </c>
      <c r="H3" s="231" t="s">
        <v>190</v>
      </c>
      <c r="I3" s="231" t="s">
        <v>191</v>
      </c>
      <c r="J3" s="231" t="s">
        <v>192</v>
      </c>
      <c r="K3" s="231" t="s">
        <v>193</v>
      </c>
      <c r="L3" s="231" t="s">
        <v>190</v>
      </c>
      <c r="M3" s="231" t="s">
        <v>191</v>
      </c>
      <c r="N3" s="531"/>
      <c r="O3" s="531"/>
      <c r="P3" s="531"/>
      <c r="Q3" s="531"/>
      <c r="R3" s="540"/>
      <c r="S3" s="542"/>
    </row>
    <row r="4" spans="1:19" s="36" customFormat="1" ht="27.75" customHeight="1" thickTop="1">
      <c r="A4" s="71">
        <v>1</v>
      </c>
      <c r="B4" s="72" t="s">
        <v>2</v>
      </c>
      <c r="C4" s="222">
        <v>19</v>
      </c>
      <c r="D4" s="223">
        <v>54</v>
      </c>
      <c r="E4" s="224">
        <v>38</v>
      </c>
      <c r="F4" s="223">
        <v>29</v>
      </c>
      <c r="G4" s="223">
        <v>18</v>
      </c>
      <c r="H4" s="222">
        <v>21</v>
      </c>
      <c r="I4" s="225">
        <v>33</v>
      </c>
      <c r="J4" s="226">
        <v>9</v>
      </c>
      <c r="K4" s="227">
        <v>331</v>
      </c>
      <c r="L4" s="228">
        <v>8</v>
      </c>
      <c r="M4" s="228">
        <v>38</v>
      </c>
      <c r="N4" s="228">
        <v>3293</v>
      </c>
      <c r="O4" s="224">
        <v>106</v>
      </c>
      <c r="P4" s="71">
        <v>204</v>
      </c>
      <c r="Q4" s="224">
        <v>2</v>
      </c>
      <c r="R4" s="229">
        <v>4203</v>
      </c>
      <c r="S4" s="230">
        <v>4441</v>
      </c>
    </row>
    <row r="5" spans="1:19" ht="27.75" customHeight="1">
      <c r="A5" s="292">
        <v>2</v>
      </c>
      <c r="B5" s="293" t="s">
        <v>3</v>
      </c>
      <c r="C5" s="336">
        <v>11</v>
      </c>
      <c r="D5" s="337">
        <v>30</v>
      </c>
      <c r="E5" s="337">
        <v>4</v>
      </c>
      <c r="F5" s="337">
        <v>60</v>
      </c>
      <c r="G5" s="337">
        <v>18</v>
      </c>
      <c r="H5" s="336">
        <v>148</v>
      </c>
      <c r="I5" s="338">
        <v>214</v>
      </c>
      <c r="J5" s="339">
        <v>4</v>
      </c>
      <c r="K5" s="340">
        <v>275</v>
      </c>
      <c r="L5" s="336">
        <v>29</v>
      </c>
      <c r="M5" s="336">
        <v>26</v>
      </c>
      <c r="N5" s="336">
        <v>3629</v>
      </c>
      <c r="O5" s="337">
        <v>130</v>
      </c>
      <c r="P5" s="292">
        <v>55</v>
      </c>
      <c r="Q5" s="337">
        <v>5175</v>
      </c>
      <c r="R5" s="341">
        <v>9808</v>
      </c>
      <c r="S5" s="342">
        <v>10586</v>
      </c>
    </row>
    <row r="6" spans="1:19" ht="27.75" customHeight="1">
      <c r="A6" s="44">
        <v>3</v>
      </c>
      <c r="B6" s="79" t="s">
        <v>4</v>
      </c>
      <c r="C6" s="215">
        <v>27</v>
      </c>
      <c r="D6" s="214">
        <v>267</v>
      </c>
      <c r="E6" s="211">
        <v>35</v>
      </c>
      <c r="F6" s="214">
        <v>120</v>
      </c>
      <c r="G6" s="214">
        <v>16</v>
      </c>
      <c r="H6" s="215">
        <v>67</v>
      </c>
      <c r="I6" s="217">
        <v>43</v>
      </c>
      <c r="J6" s="218">
        <v>11</v>
      </c>
      <c r="K6" s="212">
        <v>501</v>
      </c>
      <c r="L6" s="210">
        <v>25</v>
      </c>
      <c r="M6" s="210">
        <v>55</v>
      </c>
      <c r="N6" s="210">
        <v>9734</v>
      </c>
      <c r="O6" s="211">
        <v>219</v>
      </c>
      <c r="P6" s="44">
        <v>161</v>
      </c>
      <c r="Q6" s="211">
        <v>4</v>
      </c>
      <c r="R6" s="213">
        <v>11285</v>
      </c>
      <c r="S6" s="216">
        <v>12317</v>
      </c>
    </row>
    <row r="7" spans="1:19" ht="27.75" customHeight="1">
      <c r="A7" s="292">
        <v>4</v>
      </c>
      <c r="B7" s="293" t="s">
        <v>5</v>
      </c>
      <c r="C7" s="336">
        <v>55</v>
      </c>
      <c r="D7" s="337">
        <v>293</v>
      </c>
      <c r="E7" s="337">
        <v>86</v>
      </c>
      <c r="F7" s="337">
        <v>1799</v>
      </c>
      <c r="G7" s="337">
        <v>539</v>
      </c>
      <c r="H7" s="336">
        <v>230</v>
      </c>
      <c r="I7" s="338">
        <v>231</v>
      </c>
      <c r="J7" s="339">
        <v>299</v>
      </c>
      <c r="K7" s="340">
        <v>2434</v>
      </c>
      <c r="L7" s="336">
        <v>149</v>
      </c>
      <c r="M7" s="336">
        <v>253</v>
      </c>
      <c r="N7" s="336">
        <v>18886</v>
      </c>
      <c r="O7" s="337">
        <v>433</v>
      </c>
      <c r="P7" s="292">
        <v>375</v>
      </c>
      <c r="Q7" s="337">
        <v>30</v>
      </c>
      <c r="R7" s="341">
        <v>26092</v>
      </c>
      <c r="S7" s="342">
        <v>26856</v>
      </c>
    </row>
    <row r="8" spans="1:19" ht="27.75" customHeight="1">
      <c r="A8" s="44">
        <v>5</v>
      </c>
      <c r="B8" s="79" t="s">
        <v>6</v>
      </c>
      <c r="C8" s="215">
        <v>67</v>
      </c>
      <c r="D8" s="214">
        <v>232</v>
      </c>
      <c r="E8" s="211">
        <v>17</v>
      </c>
      <c r="F8" s="214">
        <v>486</v>
      </c>
      <c r="G8" s="214">
        <v>54</v>
      </c>
      <c r="H8" s="215">
        <v>253</v>
      </c>
      <c r="I8" s="217">
        <v>138</v>
      </c>
      <c r="J8" s="218">
        <v>83</v>
      </c>
      <c r="K8" s="212">
        <v>1588</v>
      </c>
      <c r="L8" s="210">
        <v>49</v>
      </c>
      <c r="M8" s="210">
        <v>134</v>
      </c>
      <c r="N8" s="210">
        <v>18689</v>
      </c>
      <c r="O8" s="211">
        <v>355</v>
      </c>
      <c r="P8" s="44">
        <v>266</v>
      </c>
      <c r="Q8" s="211">
        <v>28</v>
      </c>
      <c r="R8" s="213">
        <v>22439</v>
      </c>
      <c r="S8" s="216">
        <v>23636</v>
      </c>
    </row>
    <row r="9" spans="1:19" ht="27.75" customHeight="1">
      <c r="A9" s="292">
        <v>6</v>
      </c>
      <c r="B9" s="293" t="s">
        <v>7</v>
      </c>
      <c r="C9" s="336">
        <v>57</v>
      </c>
      <c r="D9" s="337">
        <v>294</v>
      </c>
      <c r="E9" s="337">
        <v>22</v>
      </c>
      <c r="F9" s="337">
        <v>711</v>
      </c>
      <c r="G9" s="337">
        <v>176</v>
      </c>
      <c r="H9" s="336">
        <v>852</v>
      </c>
      <c r="I9" s="338">
        <v>883</v>
      </c>
      <c r="J9" s="339">
        <v>52</v>
      </c>
      <c r="K9" s="340">
        <v>1178</v>
      </c>
      <c r="L9" s="336">
        <v>56</v>
      </c>
      <c r="M9" s="336">
        <v>198</v>
      </c>
      <c r="N9" s="336">
        <v>16669</v>
      </c>
      <c r="O9" s="337">
        <v>533</v>
      </c>
      <c r="P9" s="292">
        <v>304</v>
      </c>
      <c r="Q9" s="337">
        <v>8</v>
      </c>
      <c r="R9" s="341">
        <v>21993</v>
      </c>
      <c r="S9" s="342">
        <v>23591</v>
      </c>
    </row>
    <row r="10" spans="1:19" ht="27.75" customHeight="1">
      <c r="A10" s="44">
        <v>7</v>
      </c>
      <c r="B10" s="79" t="s">
        <v>8</v>
      </c>
      <c r="C10" s="215">
        <v>13</v>
      </c>
      <c r="D10" s="214">
        <v>70</v>
      </c>
      <c r="E10" s="211">
        <v>24</v>
      </c>
      <c r="F10" s="214">
        <v>124</v>
      </c>
      <c r="G10" s="214">
        <v>42</v>
      </c>
      <c r="H10" s="215">
        <v>180</v>
      </c>
      <c r="I10" s="217">
        <v>321</v>
      </c>
      <c r="J10" s="218">
        <v>13</v>
      </c>
      <c r="K10" s="212">
        <v>496</v>
      </c>
      <c r="L10" s="210">
        <v>33</v>
      </c>
      <c r="M10" s="210">
        <v>38</v>
      </c>
      <c r="N10" s="210">
        <v>6925</v>
      </c>
      <c r="O10" s="211">
        <v>161</v>
      </c>
      <c r="P10" s="44">
        <v>157</v>
      </c>
      <c r="Q10" s="211">
        <v>2929</v>
      </c>
      <c r="R10" s="213">
        <v>11526</v>
      </c>
      <c r="S10" s="216">
        <v>12517</v>
      </c>
    </row>
    <row r="11" spans="1:19" ht="27.75" customHeight="1">
      <c r="A11" s="292">
        <v>8</v>
      </c>
      <c r="B11" s="293" t="s">
        <v>9</v>
      </c>
      <c r="C11" s="336">
        <v>11</v>
      </c>
      <c r="D11" s="337">
        <v>59</v>
      </c>
      <c r="E11" s="337">
        <v>17</v>
      </c>
      <c r="F11" s="337">
        <v>49</v>
      </c>
      <c r="G11" s="337">
        <v>35</v>
      </c>
      <c r="H11" s="336">
        <v>43</v>
      </c>
      <c r="I11" s="338">
        <v>121</v>
      </c>
      <c r="J11" s="339">
        <v>10</v>
      </c>
      <c r="K11" s="340">
        <v>330</v>
      </c>
      <c r="L11" s="336">
        <v>10</v>
      </c>
      <c r="M11" s="336">
        <v>61</v>
      </c>
      <c r="N11" s="336">
        <v>4136</v>
      </c>
      <c r="O11" s="337">
        <v>159</v>
      </c>
      <c r="P11" s="292">
        <v>139</v>
      </c>
      <c r="Q11" s="337">
        <v>11</v>
      </c>
      <c r="R11" s="341">
        <v>5191</v>
      </c>
      <c r="S11" s="342">
        <v>5784</v>
      </c>
    </row>
    <row r="12" spans="1:19" ht="27.75" customHeight="1">
      <c r="A12" s="44">
        <v>9</v>
      </c>
      <c r="B12" s="79" t="s">
        <v>10</v>
      </c>
      <c r="C12" s="215">
        <v>27</v>
      </c>
      <c r="D12" s="214">
        <v>130</v>
      </c>
      <c r="E12" s="211">
        <v>18</v>
      </c>
      <c r="F12" s="214">
        <v>243</v>
      </c>
      <c r="G12" s="214">
        <v>58</v>
      </c>
      <c r="H12" s="215">
        <v>208</v>
      </c>
      <c r="I12" s="217">
        <v>219</v>
      </c>
      <c r="J12" s="218">
        <v>22</v>
      </c>
      <c r="K12" s="212">
        <v>474</v>
      </c>
      <c r="L12" s="210">
        <v>31</v>
      </c>
      <c r="M12" s="210">
        <v>79</v>
      </c>
      <c r="N12" s="210">
        <v>7871</v>
      </c>
      <c r="O12" s="211">
        <v>227</v>
      </c>
      <c r="P12" s="44">
        <v>187</v>
      </c>
      <c r="Q12" s="211">
        <v>16</v>
      </c>
      <c r="R12" s="213">
        <v>9810</v>
      </c>
      <c r="S12" s="216">
        <v>10136</v>
      </c>
    </row>
    <row r="13" spans="1:19" ht="27.75" customHeight="1">
      <c r="A13" s="292">
        <v>10</v>
      </c>
      <c r="B13" s="293" t="s">
        <v>11</v>
      </c>
      <c r="C13" s="336">
        <v>5</v>
      </c>
      <c r="D13" s="337">
        <v>40</v>
      </c>
      <c r="E13" s="337">
        <v>19</v>
      </c>
      <c r="F13" s="337">
        <v>17</v>
      </c>
      <c r="G13" s="337">
        <v>9</v>
      </c>
      <c r="H13" s="336">
        <v>30</v>
      </c>
      <c r="I13" s="338">
        <v>46</v>
      </c>
      <c r="J13" s="339">
        <v>8</v>
      </c>
      <c r="K13" s="340">
        <v>208</v>
      </c>
      <c r="L13" s="336">
        <v>12</v>
      </c>
      <c r="M13" s="336">
        <v>26</v>
      </c>
      <c r="N13" s="336">
        <v>2670</v>
      </c>
      <c r="O13" s="337">
        <v>71</v>
      </c>
      <c r="P13" s="292">
        <v>74</v>
      </c>
      <c r="Q13" s="337">
        <v>6</v>
      </c>
      <c r="R13" s="341">
        <v>3241</v>
      </c>
      <c r="S13" s="342">
        <v>3619</v>
      </c>
    </row>
    <row r="14" spans="1:19" ht="27.75" customHeight="1">
      <c r="A14" s="44">
        <v>11</v>
      </c>
      <c r="B14" s="79" t="s">
        <v>12</v>
      </c>
      <c r="C14" s="215">
        <v>9</v>
      </c>
      <c r="D14" s="214">
        <v>53</v>
      </c>
      <c r="E14" s="211">
        <v>10</v>
      </c>
      <c r="F14" s="214">
        <v>242</v>
      </c>
      <c r="G14" s="214">
        <v>76</v>
      </c>
      <c r="H14" s="215">
        <v>178</v>
      </c>
      <c r="I14" s="217">
        <v>177</v>
      </c>
      <c r="J14" s="218">
        <v>10</v>
      </c>
      <c r="K14" s="212">
        <v>666</v>
      </c>
      <c r="L14" s="210">
        <v>11</v>
      </c>
      <c r="M14" s="210">
        <v>59</v>
      </c>
      <c r="N14" s="210">
        <v>4520</v>
      </c>
      <c r="O14" s="211">
        <v>122</v>
      </c>
      <c r="P14" s="44">
        <v>69</v>
      </c>
      <c r="Q14" s="211">
        <v>16</v>
      </c>
      <c r="R14" s="213">
        <v>6218</v>
      </c>
      <c r="S14" s="216">
        <v>6584</v>
      </c>
    </row>
    <row r="15" spans="1:19" ht="27.75" customHeight="1">
      <c r="A15" s="292">
        <v>12</v>
      </c>
      <c r="B15" s="293" t="s">
        <v>13</v>
      </c>
      <c r="C15" s="336">
        <v>48</v>
      </c>
      <c r="D15" s="337">
        <v>67</v>
      </c>
      <c r="E15" s="337">
        <v>34</v>
      </c>
      <c r="F15" s="337">
        <v>181</v>
      </c>
      <c r="G15" s="337">
        <v>52</v>
      </c>
      <c r="H15" s="336">
        <v>254</v>
      </c>
      <c r="I15" s="338">
        <v>407</v>
      </c>
      <c r="J15" s="339">
        <v>21</v>
      </c>
      <c r="K15" s="340">
        <v>537</v>
      </c>
      <c r="L15" s="336">
        <v>34</v>
      </c>
      <c r="M15" s="336">
        <v>61</v>
      </c>
      <c r="N15" s="336">
        <v>7058</v>
      </c>
      <c r="O15" s="337">
        <v>193</v>
      </c>
      <c r="P15" s="292">
        <v>197</v>
      </c>
      <c r="Q15" s="337">
        <v>10</v>
      </c>
      <c r="R15" s="341">
        <v>9154</v>
      </c>
      <c r="S15" s="342">
        <v>9563</v>
      </c>
    </row>
    <row r="16" spans="1:19" ht="27.75" customHeight="1">
      <c r="A16" s="44">
        <v>13</v>
      </c>
      <c r="B16" s="79" t="s">
        <v>14</v>
      </c>
      <c r="C16" s="215">
        <v>10</v>
      </c>
      <c r="D16" s="214">
        <v>34</v>
      </c>
      <c r="E16" s="211">
        <v>13</v>
      </c>
      <c r="F16" s="214">
        <v>17</v>
      </c>
      <c r="G16" s="214">
        <v>2</v>
      </c>
      <c r="H16" s="215">
        <v>156</v>
      </c>
      <c r="I16" s="217">
        <v>262</v>
      </c>
      <c r="J16" s="218">
        <v>6</v>
      </c>
      <c r="K16" s="212">
        <v>213</v>
      </c>
      <c r="L16" s="210">
        <v>10</v>
      </c>
      <c r="M16" s="210">
        <v>42</v>
      </c>
      <c r="N16" s="210">
        <v>2893</v>
      </c>
      <c r="O16" s="211">
        <v>111</v>
      </c>
      <c r="P16" s="44">
        <v>118</v>
      </c>
      <c r="Q16" s="211">
        <v>7</v>
      </c>
      <c r="R16" s="213">
        <v>3894</v>
      </c>
      <c r="S16" s="216">
        <v>4063</v>
      </c>
    </row>
    <row r="17" spans="1:19" ht="27.75" customHeight="1">
      <c r="A17" s="292">
        <v>14</v>
      </c>
      <c r="B17" s="293" t="s">
        <v>15</v>
      </c>
      <c r="C17" s="336">
        <v>24</v>
      </c>
      <c r="D17" s="337">
        <v>56</v>
      </c>
      <c r="E17" s="337">
        <v>11</v>
      </c>
      <c r="F17" s="337">
        <v>153</v>
      </c>
      <c r="G17" s="337">
        <v>37</v>
      </c>
      <c r="H17" s="336">
        <v>58</v>
      </c>
      <c r="I17" s="338">
        <v>68</v>
      </c>
      <c r="J17" s="339">
        <v>23</v>
      </c>
      <c r="K17" s="340">
        <v>500</v>
      </c>
      <c r="L17" s="336">
        <v>29</v>
      </c>
      <c r="M17" s="336">
        <v>289</v>
      </c>
      <c r="N17" s="336">
        <v>5420</v>
      </c>
      <c r="O17" s="337">
        <v>150</v>
      </c>
      <c r="P17" s="292">
        <v>119</v>
      </c>
      <c r="Q17" s="337">
        <v>13</v>
      </c>
      <c r="R17" s="341">
        <v>6950</v>
      </c>
      <c r="S17" s="342">
        <v>7186</v>
      </c>
    </row>
    <row r="18" spans="1:19" ht="27.75" customHeight="1">
      <c r="A18" s="44">
        <v>15</v>
      </c>
      <c r="B18" s="79" t="s">
        <v>16</v>
      </c>
      <c r="C18" s="215">
        <v>23</v>
      </c>
      <c r="D18" s="214">
        <v>61</v>
      </c>
      <c r="E18" s="211">
        <v>8</v>
      </c>
      <c r="F18" s="214">
        <v>41</v>
      </c>
      <c r="G18" s="214">
        <v>36</v>
      </c>
      <c r="H18" s="215">
        <v>103</v>
      </c>
      <c r="I18" s="217">
        <v>107</v>
      </c>
      <c r="J18" s="218">
        <v>6</v>
      </c>
      <c r="K18" s="212">
        <v>268</v>
      </c>
      <c r="L18" s="210">
        <v>33</v>
      </c>
      <c r="M18" s="210">
        <v>12</v>
      </c>
      <c r="N18" s="210">
        <v>5149</v>
      </c>
      <c r="O18" s="211">
        <v>134</v>
      </c>
      <c r="P18" s="44">
        <v>92</v>
      </c>
      <c r="Q18" s="211">
        <v>3</v>
      </c>
      <c r="R18" s="213">
        <v>6076</v>
      </c>
      <c r="S18" s="216">
        <v>6408</v>
      </c>
    </row>
    <row r="19" spans="1:19" ht="27.75" customHeight="1">
      <c r="A19" s="292">
        <v>16</v>
      </c>
      <c r="B19" s="293" t="s">
        <v>17</v>
      </c>
      <c r="C19" s="336">
        <v>11</v>
      </c>
      <c r="D19" s="337">
        <v>67</v>
      </c>
      <c r="E19" s="337">
        <v>11</v>
      </c>
      <c r="F19" s="337">
        <v>220</v>
      </c>
      <c r="G19" s="337">
        <v>85</v>
      </c>
      <c r="H19" s="336">
        <v>58</v>
      </c>
      <c r="I19" s="338">
        <v>138</v>
      </c>
      <c r="J19" s="339">
        <v>19</v>
      </c>
      <c r="K19" s="340">
        <v>346</v>
      </c>
      <c r="L19" s="336">
        <v>120</v>
      </c>
      <c r="M19" s="336">
        <v>729</v>
      </c>
      <c r="N19" s="336">
        <v>3334</v>
      </c>
      <c r="O19" s="337">
        <v>114</v>
      </c>
      <c r="P19" s="292">
        <v>89</v>
      </c>
      <c r="Q19" s="337">
        <v>25</v>
      </c>
      <c r="R19" s="341">
        <v>5366</v>
      </c>
      <c r="S19" s="342">
        <v>5798</v>
      </c>
    </row>
    <row r="20" spans="1:19" ht="27.75" customHeight="1">
      <c r="A20" s="44">
        <v>17</v>
      </c>
      <c r="B20" s="79" t="s">
        <v>18</v>
      </c>
      <c r="C20" s="215">
        <v>18</v>
      </c>
      <c r="D20" s="214">
        <v>81</v>
      </c>
      <c r="E20" s="211">
        <v>44</v>
      </c>
      <c r="F20" s="214">
        <v>48</v>
      </c>
      <c r="G20" s="214">
        <v>27</v>
      </c>
      <c r="H20" s="215">
        <v>25</v>
      </c>
      <c r="I20" s="217">
        <v>55</v>
      </c>
      <c r="J20" s="218">
        <v>13</v>
      </c>
      <c r="K20" s="212">
        <v>492</v>
      </c>
      <c r="L20" s="210">
        <v>40</v>
      </c>
      <c r="M20" s="210">
        <v>33</v>
      </c>
      <c r="N20" s="210">
        <v>5339</v>
      </c>
      <c r="O20" s="211">
        <v>230</v>
      </c>
      <c r="P20" s="44">
        <v>212</v>
      </c>
      <c r="Q20" s="211">
        <v>8</v>
      </c>
      <c r="R20" s="213">
        <v>6665</v>
      </c>
      <c r="S20" s="216">
        <v>6938</v>
      </c>
    </row>
    <row r="21" spans="1:19" ht="27.75" customHeight="1">
      <c r="A21" s="292">
        <v>18</v>
      </c>
      <c r="B21" s="293" t="s">
        <v>19</v>
      </c>
      <c r="C21" s="336">
        <v>20</v>
      </c>
      <c r="D21" s="337">
        <v>107</v>
      </c>
      <c r="E21" s="337">
        <v>19</v>
      </c>
      <c r="F21" s="337">
        <v>212</v>
      </c>
      <c r="G21" s="337">
        <v>74</v>
      </c>
      <c r="H21" s="336">
        <v>520</v>
      </c>
      <c r="I21" s="338">
        <v>766</v>
      </c>
      <c r="J21" s="339">
        <v>32</v>
      </c>
      <c r="K21" s="340">
        <v>591</v>
      </c>
      <c r="L21" s="336">
        <v>30</v>
      </c>
      <c r="M21" s="336">
        <v>75</v>
      </c>
      <c r="N21" s="336">
        <v>8365</v>
      </c>
      <c r="O21" s="337">
        <v>261</v>
      </c>
      <c r="P21" s="292">
        <v>188</v>
      </c>
      <c r="Q21" s="337">
        <v>13</v>
      </c>
      <c r="R21" s="341">
        <v>11273</v>
      </c>
      <c r="S21" s="342">
        <v>11886</v>
      </c>
    </row>
    <row r="22" spans="1:19" ht="27.75" customHeight="1">
      <c r="A22" s="396" t="s">
        <v>0</v>
      </c>
      <c r="B22" s="397"/>
      <c r="C22" s="220">
        <v>455</v>
      </c>
      <c r="D22" s="220">
        <v>1995</v>
      </c>
      <c r="E22" s="219">
        <v>430</v>
      </c>
      <c r="F22" s="220">
        <v>4752</v>
      </c>
      <c r="G22" s="220">
        <v>1354</v>
      </c>
      <c r="H22" s="220">
        <v>3384</v>
      </c>
      <c r="I22" s="220">
        <v>4229</v>
      </c>
      <c r="J22" s="219">
        <v>641</v>
      </c>
      <c r="K22" s="219">
        <v>11428</v>
      </c>
      <c r="L22" s="219">
        <v>709</v>
      </c>
      <c r="M22" s="219">
        <v>2208</v>
      </c>
      <c r="N22" s="219">
        <v>134580</v>
      </c>
      <c r="O22" s="378">
        <v>3709</v>
      </c>
      <c r="P22" s="232">
        <v>3006</v>
      </c>
      <c r="Q22" s="219">
        <v>8304</v>
      </c>
      <c r="R22" s="233">
        <v>181184</v>
      </c>
      <c r="S22" s="221">
        <v>191909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82" customFormat="1" ht="15">
      <c r="A24" s="37"/>
      <c r="B24" s="286" t="s">
        <v>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="37" customFormat="1" ht="12.75" customHeight="1"/>
    <row r="26" s="37" customFormat="1" ht="12.75"/>
    <row r="27" s="37" customFormat="1" ht="12.75"/>
    <row r="28" s="37" customFormat="1" ht="409.5"/>
    <row r="29" s="37" customFormat="1" ht="409.5"/>
    <row r="30" s="37" customFormat="1" ht="409.5"/>
    <row r="31" s="37" customFormat="1" ht="409.5"/>
    <row r="32" s="37" customFormat="1" ht="409.5"/>
    <row r="33" s="37" customFormat="1" ht="409.5"/>
    <row r="34" s="37" customFormat="1" ht="12.75" customHeight="1"/>
    <row r="35" s="37" customFormat="1" ht="409.5"/>
    <row r="36" s="37" customFormat="1" ht="409.5"/>
    <row r="37" s="37" customFormat="1" ht="12.75" customHeight="1"/>
    <row r="38" s="37" customFormat="1" ht="409.5"/>
    <row r="39" s="37" customFormat="1" ht="409.5"/>
    <row r="40" s="37" customFormat="1" ht="12.75" customHeight="1"/>
    <row r="41" s="37" customFormat="1" ht="409.5"/>
    <row r="42" s="37" customFormat="1" ht="409.5"/>
    <row r="43" s="37" customFormat="1" ht="409.5"/>
    <row r="44" s="37" customFormat="1" ht="409.5"/>
    <row r="45" s="37" customFormat="1" ht="409.5"/>
    <row r="46" s="37" customFormat="1" ht="409.5"/>
    <row r="47" s="37" customFormat="1" ht="409.5"/>
    <row r="48" s="37" customFormat="1" ht="25.5" customHeight="1"/>
    <row r="49" s="37" customFormat="1" ht="409.5"/>
    <row r="50" s="37" customFormat="1" ht="409.5"/>
    <row r="51" s="37" customFormat="1" ht="409.5"/>
    <row r="52" s="37" customFormat="1" ht="409.5"/>
    <row r="53" s="37" customFormat="1" ht="409.5"/>
    <row r="54" s="37" customFormat="1" ht="409.5"/>
    <row r="55" s="37" customFormat="1" ht="409.5"/>
    <row r="56" s="37" customFormat="1" ht="409.5"/>
    <row r="57" s="37" customFormat="1" ht="409.5"/>
    <row r="58" s="37" customFormat="1" ht="409.5"/>
    <row r="59" s="37" customFormat="1" ht="409.5"/>
    <row r="60" s="37" customFormat="1" ht="409.5"/>
    <row r="61" s="37" customFormat="1" ht="12.75" customHeight="1"/>
    <row r="62" s="37" customFormat="1" ht="409.5"/>
    <row r="63" s="37" customFormat="1" ht="409.5"/>
    <row r="64" s="37" customFormat="1" ht="409.5"/>
    <row r="65" s="37" customFormat="1" ht="409.5"/>
    <row r="66" s="37" customFormat="1" ht="409.5"/>
    <row r="67" s="37" customFormat="1" ht="409.5"/>
    <row r="68" s="37" customFormat="1" ht="33" customHeight="1"/>
    <row r="69" s="37" customFormat="1" ht="409.5"/>
    <row r="70" spans="1:11" s="37" customFormat="1" ht="409.5">
      <c r="A70"/>
      <c r="B70"/>
      <c r="C70"/>
      <c r="D70"/>
      <c r="E70"/>
      <c r="F70"/>
      <c r="G70"/>
      <c r="H70"/>
      <c r="I70"/>
      <c r="J70"/>
      <c r="K70"/>
    </row>
    <row r="71" spans="1:11" s="37" customFormat="1" ht="409.5">
      <c r="A71"/>
      <c r="B71"/>
      <c r="C71"/>
      <c r="D71"/>
      <c r="E71"/>
      <c r="F71"/>
      <c r="G71"/>
      <c r="H71"/>
      <c r="I71"/>
      <c r="J71"/>
      <c r="K71"/>
    </row>
    <row r="72" spans="1:11" s="37" customFormat="1" ht="409.5">
      <c r="A72"/>
      <c r="B72"/>
      <c r="C72"/>
      <c r="D72"/>
      <c r="E72"/>
      <c r="F72"/>
      <c r="G72"/>
      <c r="H72"/>
      <c r="I72"/>
      <c r="J72"/>
      <c r="K72"/>
    </row>
    <row r="73" spans="1:11" s="37" customFormat="1" ht="409.5">
      <c r="A73"/>
      <c r="B73"/>
      <c r="C73"/>
      <c r="D73"/>
      <c r="E73"/>
      <c r="F73"/>
      <c r="G73"/>
      <c r="H73"/>
      <c r="I73"/>
      <c r="J73"/>
      <c r="K73"/>
    </row>
    <row r="74" spans="1:11" s="37" customFormat="1" ht="409.5">
      <c r="A74"/>
      <c r="B74"/>
      <c r="C74"/>
      <c r="D74"/>
      <c r="E74"/>
      <c r="F74"/>
      <c r="G74"/>
      <c r="H74"/>
      <c r="I74"/>
      <c r="J74"/>
      <c r="K74"/>
    </row>
    <row r="75" spans="1:11" s="37" customFormat="1" ht="409.5">
      <c r="A75"/>
      <c r="B75"/>
      <c r="C75"/>
      <c r="D75"/>
      <c r="E75"/>
      <c r="F75"/>
      <c r="G75"/>
      <c r="H75"/>
      <c r="I75"/>
      <c r="J75"/>
      <c r="K75"/>
    </row>
    <row r="76" spans="1:11" s="37" customFormat="1" ht="409.5">
      <c r="A76"/>
      <c r="B76"/>
      <c r="C76"/>
      <c r="D76"/>
      <c r="E76"/>
      <c r="F76"/>
      <c r="G76"/>
      <c r="H76"/>
      <c r="I76"/>
      <c r="J76"/>
      <c r="K76"/>
    </row>
    <row r="77" spans="1:11" s="37" customFormat="1" ht="409.5">
      <c r="A77"/>
      <c r="B77"/>
      <c r="C77"/>
      <c r="D77"/>
      <c r="E77"/>
      <c r="F77"/>
      <c r="G77"/>
      <c r="H77"/>
      <c r="I77"/>
      <c r="J77"/>
      <c r="K77"/>
    </row>
    <row r="78" spans="1:11" s="37" customFormat="1" ht="409.5">
      <c r="A78"/>
      <c r="B78"/>
      <c r="C78"/>
      <c r="D78"/>
      <c r="E78"/>
      <c r="F78"/>
      <c r="G78"/>
      <c r="H78"/>
      <c r="I78"/>
      <c r="J78"/>
      <c r="K78"/>
    </row>
    <row r="79" spans="1:11" s="37" customFormat="1" ht="409.5">
      <c r="A79"/>
      <c r="B79"/>
      <c r="C79"/>
      <c r="D79"/>
      <c r="E79"/>
      <c r="F79"/>
      <c r="G79"/>
      <c r="H79"/>
      <c r="I79"/>
      <c r="J79"/>
      <c r="K79"/>
    </row>
    <row r="80" spans="1:11" s="37" customFormat="1" ht="409.5">
      <c r="A80"/>
      <c r="B80"/>
      <c r="C80"/>
      <c r="D80"/>
      <c r="E80"/>
      <c r="F80"/>
      <c r="G80"/>
      <c r="H80"/>
      <c r="I80"/>
      <c r="J80"/>
      <c r="K80"/>
    </row>
    <row r="81" spans="1:11" s="37" customFormat="1" ht="409.5">
      <c r="A81"/>
      <c r="B81"/>
      <c r="C81"/>
      <c r="D81"/>
      <c r="E81"/>
      <c r="F81"/>
      <c r="G81"/>
      <c r="H81"/>
      <c r="I81"/>
      <c r="J81"/>
      <c r="K81"/>
    </row>
    <row r="82" spans="1:11" s="37" customFormat="1" ht="409.5">
      <c r="A82"/>
      <c r="B82"/>
      <c r="C82"/>
      <c r="D82"/>
      <c r="E82"/>
      <c r="F82"/>
      <c r="G82"/>
      <c r="H82"/>
      <c r="I82"/>
      <c r="J82"/>
      <c r="K82"/>
    </row>
    <row r="83" spans="1:11" s="37" customFormat="1" ht="409.5">
      <c r="A83"/>
      <c r="B83"/>
      <c r="C83"/>
      <c r="D83"/>
      <c r="E83"/>
      <c r="F83"/>
      <c r="G83"/>
      <c r="H83"/>
      <c r="I83"/>
      <c r="J83"/>
      <c r="K83"/>
    </row>
    <row r="84" spans="1:11" s="37" customFormat="1" ht="409.5">
      <c r="A84"/>
      <c r="B84"/>
      <c r="C84"/>
      <c r="D84"/>
      <c r="E84"/>
      <c r="F84"/>
      <c r="G84"/>
      <c r="H84"/>
      <c r="I84"/>
      <c r="J84"/>
      <c r="K84"/>
    </row>
    <row r="85" spans="1:11" s="37" customFormat="1" ht="409.5">
      <c r="A85"/>
      <c r="B85"/>
      <c r="C85"/>
      <c r="D85"/>
      <c r="E85"/>
      <c r="F85"/>
      <c r="G85"/>
      <c r="H85"/>
      <c r="I85"/>
      <c r="J85"/>
      <c r="K85"/>
    </row>
    <row r="86" spans="1:11" s="37" customFormat="1" ht="409.5">
      <c r="A86"/>
      <c r="B86"/>
      <c r="C86"/>
      <c r="D86"/>
      <c r="E86"/>
      <c r="F86"/>
      <c r="G86"/>
      <c r="H86"/>
      <c r="I86"/>
      <c r="J86"/>
      <c r="K86"/>
    </row>
    <row r="87" spans="1:11" s="37" customFormat="1" ht="409.5">
      <c r="A87"/>
      <c r="B87"/>
      <c r="C87"/>
      <c r="D87"/>
      <c r="E87"/>
      <c r="F87"/>
      <c r="G87"/>
      <c r="H87"/>
      <c r="I87"/>
      <c r="J87"/>
      <c r="K87"/>
    </row>
    <row r="88" spans="1:11" s="37" customFormat="1" ht="409.5">
      <c r="A88"/>
      <c r="B88"/>
      <c r="C88"/>
      <c r="D88"/>
      <c r="E88"/>
      <c r="F88"/>
      <c r="G88"/>
      <c r="H88"/>
      <c r="I88"/>
      <c r="J88"/>
      <c r="K88"/>
    </row>
    <row r="89" spans="1:11" s="37" customFormat="1" ht="409.5">
      <c r="A89"/>
      <c r="B89"/>
      <c r="C89"/>
      <c r="D89"/>
      <c r="E89"/>
      <c r="F89"/>
      <c r="G89"/>
      <c r="H89"/>
      <c r="I89"/>
      <c r="J89"/>
      <c r="K89"/>
    </row>
    <row r="90" spans="1:11" s="37" customFormat="1" ht="409.5">
      <c r="A90"/>
      <c r="B90"/>
      <c r="C90"/>
      <c r="D90"/>
      <c r="E90"/>
      <c r="F90"/>
      <c r="G90"/>
      <c r="H90"/>
      <c r="I90"/>
      <c r="J90"/>
      <c r="K90"/>
    </row>
    <row r="91" spans="1:11" s="37" customFormat="1" ht="409.5">
      <c r="A91"/>
      <c r="B91"/>
      <c r="C91"/>
      <c r="D91"/>
      <c r="E91"/>
      <c r="F91"/>
      <c r="G91"/>
      <c r="H91"/>
      <c r="I91"/>
      <c r="J91"/>
      <c r="K91"/>
    </row>
    <row r="92" spans="1:11" s="37" customFormat="1" ht="409.5">
      <c r="A92"/>
      <c r="B92"/>
      <c r="C92"/>
      <c r="D92"/>
      <c r="E92"/>
      <c r="F92"/>
      <c r="G92"/>
      <c r="H92"/>
      <c r="I92"/>
      <c r="J92"/>
      <c r="K92"/>
    </row>
    <row r="93" spans="1:11" s="37" customFormat="1" ht="409.5">
      <c r="A93"/>
      <c r="B93"/>
      <c r="C93"/>
      <c r="D93"/>
      <c r="E93"/>
      <c r="F93"/>
      <c r="G93"/>
      <c r="H93"/>
      <c r="I93"/>
      <c r="J93"/>
      <c r="K93"/>
    </row>
    <row r="94" spans="1:11" s="37" customFormat="1" ht="409.5">
      <c r="A94"/>
      <c r="B94"/>
      <c r="C94"/>
      <c r="D94"/>
      <c r="E94"/>
      <c r="F94"/>
      <c r="G94"/>
      <c r="H94"/>
      <c r="I94"/>
      <c r="J94"/>
      <c r="K94"/>
    </row>
    <row r="95" spans="1:11" s="37" customFormat="1" ht="409.5">
      <c r="A95"/>
      <c r="B95"/>
      <c r="C95"/>
      <c r="D95"/>
      <c r="E95"/>
      <c r="F95"/>
      <c r="G95"/>
      <c r="H95"/>
      <c r="I95"/>
      <c r="J95"/>
      <c r="K95"/>
    </row>
    <row r="96" spans="1:11" s="37" customFormat="1" ht="409.5">
      <c r="A96"/>
      <c r="B96"/>
      <c r="C96"/>
      <c r="D96"/>
      <c r="E96"/>
      <c r="F96"/>
      <c r="G96"/>
      <c r="H96"/>
      <c r="I96"/>
      <c r="J96"/>
      <c r="K96"/>
    </row>
    <row r="97" spans="1:11" s="37" customFormat="1" ht="409.5">
      <c r="A97"/>
      <c r="B97"/>
      <c r="C97"/>
      <c r="D97"/>
      <c r="E97"/>
      <c r="F97"/>
      <c r="G97"/>
      <c r="H97"/>
      <c r="I97"/>
      <c r="J97"/>
      <c r="K97"/>
    </row>
    <row r="98" spans="1:11" s="37" customFormat="1" ht="409.5">
      <c r="A98"/>
      <c r="B98"/>
      <c r="C98"/>
      <c r="D98"/>
      <c r="E98"/>
      <c r="F98"/>
      <c r="G98"/>
      <c r="H98"/>
      <c r="I98"/>
      <c r="J98"/>
      <c r="K98"/>
    </row>
    <row r="99" spans="1:11" s="37" customFormat="1" ht="409.5">
      <c r="A99"/>
      <c r="B99"/>
      <c r="C99"/>
      <c r="D99"/>
      <c r="E99"/>
      <c r="F99"/>
      <c r="G99"/>
      <c r="H99"/>
      <c r="I99"/>
      <c r="J99"/>
      <c r="K99"/>
    </row>
    <row r="100" spans="1:11" s="37" customFormat="1" ht="409.5">
      <c r="A100"/>
      <c r="B100"/>
      <c r="C100"/>
      <c r="D100"/>
      <c r="E100"/>
      <c r="F100"/>
      <c r="G100"/>
      <c r="H100"/>
      <c r="I100"/>
      <c r="J100"/>
      <c r="K100"/>
    </row>
    <row r="101" spans="1:11" s="37" customFormat="1" ht="409.5">
      <c r="A101"/>
      <c r="B101"/>
      <c r="C101"/>
      <c r="D101"/>
      <c r="E101"/>
      <c r="F101"/>
      <c r="G101"/>
      <c r="H101"/>
      <c r="I101"/>
      <c r="J101"/>
      <c r="K101"/>
    </row>
    <row r="102" spans="1:11" s="37" customFormat="1" ht="409.5">
      <c r="A102"/>
      <c r="B102"/>
      <c r="C102"/>
      <c r="D102"/>
      <c r="E102"/>
      <c r="F102"/>
      <c r="G102"/>
      <c r="H102"/>
      <c r="I102"/>
      <c r="J102"/>
      <c r="K102"/>
    </row>
    <row r="103" spans="1:11" s="37" customFormat="1" ht="409.5">
      <c r="A103"/>
      <c r="B103"/>
      <c r="C103"/>
      <c r="D103"/>
      <c r="E103"/>
      <c r="F103"/>
      <c r="G103"/>
      <c r="H103"/>
      <c r="I103"/>
      <c r="J103"/>
      <c r="K103"/>
    </row>
    <row r="104" spans="1:11" s="37" customFormat="1" ht="409.5">
      <c r="A104"/>
      <c r="B104"/>
      <c r="C104"/>
      <c r="D104"/>
      <c r="E104"/>
      <c r="F104"/>
      <c r="G104"/>
      <c r="H104"/>
      <c r="I104"/>
      <c r="J104"/>
      <c r="K104"/>
    </row>
    <row r="105" spans="1:11" s="37" customFormat="1" ht="409.5">
      <c r="A105"/>
      <c r="B105"/>
      <c r="C105"/>
      <c r="D105"/>
      <c r="E105"/>
      <c r="F105"/>
      <c r="G105"/>
      <c r="H105"/>
      <c r="I105"/>
      <c r="J105"/>
      <c r="K105"/>
    </row>
    <row r="106" spans="1:11" s="37" customFormat="1" ht="409.5">
      <c r="A106"/>
      <c r="B106"/>
      <c r="C106"/>
      <c r="D106"/>
      <c r="E106"/>
      <c r="F106"/>
      <c r="G106"/>
      <c r="H106"/>
      <c r="I106"/>
      <c r="J106"/>
      <c r="K106"/>
    </row>
    <row r="107" spans="1:11" s="37" customFormat="1" ht="409.5">
      <c r="A107"/>
      <c r="B107"/>
      <c r="C107"/>
      <c r="D107"/>
      <c r="E107"/>
      <c r="F107"/>
      <c r="G107"/>
      <c r="H107"/>
      <c r="I107"/>
      <c r="J107"/>
      <c r="K107"/>
    </row>
    <row r="108" spans="1:11" s="37" customFormat="1" ht="409.5">
      <c r="A108"/>
      <c r="B108"/>
      <c r="C108"/>
      <c r="D108"/>
      <c r="E108"/>
      <c r="F108"/>
      <c r="G108"/>
      <c r="H108"/>
      <c r="I108"/>
      <c r="J108"/>
      <c r="K108"/>
    </row>
    <row r="109" spans="1:11" s="37" customFormat="1" ht="409.5">
      <c r="A109"/>
      <c r="B109"/>
      <c r="C109"/>
      <c r="D109"/>
      <c r="E109"/>
      <c r="F109"/>
      <c r="G109"/>
      <c r="H109"/>
      <c r="I109"/>
      <c r="J109"/>
      <c r="K109"/>
    </row>
    <row r="110" spans="1:11" s="37" customFormat="1" ht="409.5">
      <c r="A110"/>
      <c r="B110"/>
      <c r="C110"/>
      <c r="D110"/>
      <c r="E110"/>
      <c r="F110"/>
      <c r="G110"/>
      <c r="H110"/>
      <c r="I110"/>
      <c r="J110"/>
      <c r="K110"/>
    </row>
    <row r="111" spans="1:11" s="37" customFormat="1" ht="409.5">
      <c r="A111"/>
      <c r="B111"/>
      <c r="C111"/>
      <c r="D111"/>
      <c r="E111"/>
      <c r="F111"/>
      <c r="G111"/>
      <c r="H111"/>
      <c r="I111"/>
      <c r="J111"/>
      <c r="K111"/>
    </row>
    <row r="112" spans="1:11" s="37" customFormat="1" ht="409.5">
      <c r="A112"/>
      <c r="B112"/>
      <c r="C112"/>
      <c r="D112"/>
      <c r="E112"/>
      <c r="F112"/>
      <c r="G112"/>
      <c r="H112"/>
      <c r="I112"/>
      <c r="J112"/>
      <c r="K112"/>
    </row>
    <row r="113" spans="1:11" s="37" customFormat="1" ht="409.5">
      <c r="A113"/>
      <c r="B113"/>
      <c r="C113"/>
      <c r="D113"/>
      <c r="E113"/>
      <c r="F113"/>
      <c r="G113"/>
      <c r="H113"/>
      <c r="I113"/>
      <c r="J113"/>
      <c r="K113"/>
    </row>
    <row r="114" spans="1:11" s="37" customFormat="1" ht="409.5">
      <c r="A114"/>
      <c r="B114"/>
      <c r="C114"/>
      <c r="D114"/>
      <c r="E114"/>
      <c r="F114"/>
      <c r="G114"/>
      <c r="H114"/>
      <c r="I114"/>
      <c r="J114"/>
      <c r="K114"/>
    </row>
    <row r="115" spans="1:11" s="37" customFormat="1" ht="409.5">
      <c r="A115"/>
      <c r="B115"/>
      <c r="C115"/>
      <c r="D115"/>
      <c r="E115"/>
      <c r="F115"/>
      <c r="G115"/>
      <c r="H115"/>
      <c r="I115"/>
      <c r="J115"/>
      <c r="K115"/>
    </row>
    <row r="116" spans="1:11" s="37" customFormat="1" ht="409.5">
      <c r="A116"/>
      <c r="B116"/>
      <c r="C116"/>
      <c r="D116"/>
      <c r="E116"/>
      <c r="F116"/>
      <c r="G116"/>
      <c r="H116"/>
      <c r="I116"/>
      <c r="J116"/>
      <c r="K116"/>
    </row>
    <row r="117" spans="1:11" s="37" customFormat="1" ht="409.5">
      <c r="A117"/>
      <c r="B117"/>
      <c r="C117"/>
      <c r="D117"/>
      <c r="E117"/>
      <c r="F117"/>
      <c r="G117"/>
      <c r="H117"/>
      <c r="I117"/>
      <c r="J117"/>
      <c r="K117"/>
    </row>
    <row r="118" spans="1:11" s="37" customFormat="1" ht="409.5">
      <c r="A118"/>
      <c r="B118"/>
      <c r="C118"/>
      <c r="D118"/>
      <c r="E118"/>
      <c r="F118"/>
      <c r="G118"/>
      <c r="H118"/>
      <c r="I118"/>
      <c r="J118"/>
      <c r="K118"/>
    </row>
    <row r="119" spans="1:11" s="37" customFormat="1" ht="409.5">
      <c r="A119"/>
      <c r="B119"/>
      <c r="C119"/>
      <c r="D119"/>
      <c r="E119"/>
      <c r="F119"/>
      <c r="G119"/>
      <c r="H119"/>
      <c r="I119"/>
      <c r="J119"/>
      <c r="K119"/>
    </row>
    <row r="120" spans="1:11" s="37" customFormat="1" ht="409.5">
      <c r="A120"/>
      <c r="B120"/>
      <c r="C120"/>
      <c r="D120"/>
      <c r="E120"/>
      <c r="F120"/>
      <c r="G120"/>
      <c r="H120"/>
      <c r="I120"/>
      <c r="J120"/>
      <c r="K120"/>
    </row>
    <row r="121" spans="1:11" s="37" customFormat="1" ht="409.5">
      <c r="A121"/>
      <c r="B121"/>
      <c r="C121"/>
      <c r="D121"/>
      <c r="E121"/>
      <c r="F121"/>
      <c r="G121"/>
      <c r="H121"/>
      <c r="I121"/>
      <c r="J121"/>
      <c r="K121"/>
    </row>
    <row r="122" spans="1:11" s="37" customFormat="1" ht="409.5">
      <c r="A122"/>
      <c r="B122"/>
      <c r="C122"/>
      <c r="D122"/>
      <c r="E122"/>
      <c r="F122"/>
      <c r="G122"/>
      <c r="H122"/>
      <c r="I122"/>
      <c r="J122"/>
      <c r="K122"/>
    </row>
    <row r="123" spans="1:11" s="37" customFormat="1" ht="409.5">
      <c r="A123"/>
      <c r="B123"/>
      <c r="C123"/>
      <c r="D123"/>
      <c r="E123"/>
      <c r="F123"/>
      <c r="G123"/>
      <c r="H123"/>
      <c r="I123"/>
      <c r="J123"/>
      <c r="K123"/>
    </row>
    <row r="124" spans="1:11" s="37" customFormat="1" ht="409.5">
      <c r="A124"/>
      <c r="B124"/>
      <c r="C124"/>
      <c r="D124"/>
      <c r="E124"/>
      <c r="F124"/>
      <c r="G124"/>
      <c r="H124"/>
      <c r="I124"/>
      <c r="J124"/>
      <c r="K124"/>
    </row>
    <row r="125" spans="1:11" s="37" customFormat="1" ht="409.5">
      <c r="A125"/>
      <c r="B125"/>
      <c r="C125"/>
      <c r="D125"/>
      <c r="E125"/>
      <c r="F125"/>
      <c r="G125"/>
      <c r="H125"/>
      <c r="I125"/>
      <c r="J125"/>
      <c r="K125"/>
    </row>
    <row r="126" spans="1:11" s="37" customFormat="1" ht="409.5">
      <c r="A126"/>
      <c r="B126"/>
      <c r="C126"/>
      <c r="D126"/>
      <c r="E126"/>
      <c r="F126"/>
      <c r="G126"/>
      <c r="H126"/>
      <c r="I126"/>
      <c r="J126"/>
      <c r="K126"/>
    </row>
    <row r="127" spans="1:11" s="37" customFormat="1" ht="409.5">
      <c r="A127"/>
      <c r="B127"/>
      <c r="C127"/>
      <c r="D127"/>
      <c r="E127"/>
      <c r="F127"/>
      <c r="G127"/>
      <c r="H127"/>
      <c r="I127"/>
      <c r="J127"/>
      <c r="K127"/>
    </row>
    <row r="128" spans="1:11" s="37" customFormat="1" ht="409.5">
      <c r="A128"/>
      <c r="B128"/>
      <c r="C128"/>
      <c r="D128"/>
      <c r="E128"/>
      <c r="F128"/>
      <c r="G128"/>
      <c r="H128"/>
      <c r="I128"/>
      <c r="J128"/>
      <c r="K128"/>
    </row>
    <row r="129" spans="1:11" s="37" customFormat="1" ht="409.5">
      <c r="A129"/>
      <c r="B129"/>
      <c r="C129"/>
      <c r="D129"/>
      <c r="E129"/>
      <c r="F129"/>
      <c r="G129"/>
      <c r="H129"/>
      <c r="I129"/>
      <c r="J129"/>
      <c r="K129"/>
    </row>
    <row r="130" spans="1:11" s="37" customFormat="1" ht="409.5">
      <c r="A130"/>
      <c r="B130"/>
      <c r="C130"/>
      <c r="D130"/>
      <c r="E130"/>
      <c r="F130"/>
      <c r="G130"/>
      <c r="H130"/>
      <c r="I130"/>
      <c r="J130"/>
      <c r="K130"/>
    </row>
    <row r="131" spans="1:11" s="37" customFormat="1" ht="409.5">
      <c r="A131"/>
      <c r="B131"/>
      <c r="C131"/>
      <c r="D131"/>
      <c r="E131"/>
      <c r="F131"/>
      <c r="G131"/>
      <c r="H131"/>
      <c r="I131"/>
      <c r="J131"/>
      <c r="K131"/>
    </row>
    <row r="132" spans="1:11" s="37" customFormat="1" ht="409.5">
      <c r="A132"/>
      <c r="B132"/>
      <c r="C132"/>
      <c r="D132"/>
      <c r="E132"/>
      <c r="F132"/>
      <c r="G132"/>
      <c r="H132"/>
      <c r="I132"/>
      <c r="J132"/>
      <c r="K132"/>
    </row>
    <row r="133" spans="1:11" s="37" customFormat="1" ht="409.5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 ht="409.5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 ht="409.5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 ht="409.5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 ht="409.5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 ht="409.5">
      <c r="A138"/>
      <c r="B138"/>
      <c r="C138"/>
      <c r="D138"/>
      <c r="E138"/>
      <c r="F138"/>
      <c r="G138"/>
      <c r="H138"/>
      <c r="I138"/>
      <c r="J138"/>
      <c r="K138"/>
    </row>
    <row r="139" spans="1:11" s="37" customFormat="1" ht="409.5">
      <c r="A139"/>
      <c r="B139"/>
      <c r="C139"/>
      <c r="D139"/>
      <c r="E139"/>
      <c r="F139"/>
      <c r="G139"/>
      <c r="H139"/>
      <c r="I139"/>
      <c r="J139"/>
      <c r="K139"/>
    </row>
    <row r="140" spans="1:11" s="37" customFormat="1" ht="409.5">
      <c r="A140"/>
      <c r="B140"/>
      <c r="C140"/>
      <c r="D140"/>
      <c r="E140"/>
      <c r="F140"/>
      <c r="G140"/>
      <c r="H140"/>
      <c r="I140"/>
      <c r="J140"/>
      <c r="K140"/>
    </row>
    <row r="141" spans="1:11" s="37" customFormat="1" ht="409.5">
      <c r="A141"/>
      <c r="B141"/>
      <c r="C141"/>
      <c r="D141"/>
      <c r="E141"/>
      <c r="F141"/>
      <c r="G141"/>
      <c r="H141"/>
      <c r="I141"/>
      <c r="J141"/>
      <c r="K141"/>
    </row>
    <row r="142" spans="1:11" s="37" customFormat="1" ht="409.5">
      <c r="A142"/>
      <c r="B142"/>
      <c r="C142"/>
      <c r="D142"/>
      <c r="E142"/>
      <c r="F142"/>
      <c r="G142"/>
      <c r="H142"/>
      <c r="I142"/>
      <c r="J142"/>
      <c r="K142"/>
    </row>
    <row r="143" spans="1:11" s="37" customFormat="1" ht="409.5">
      <c r="A143"/>
      <c r="B143"/>
      <c r="C143"/>
      <c r="D143"/>
      <c r="E143"/>
      <c r="F143"/>
      <c r="G143"/>
      <c r="H143"/>
      <c r="I143"/>
      <c r="J143"/>
      <c r="K143"/>
    </row>
    <row r="144" spans="1:11" s="37" customFormat="1" ht="409.5">
      <c r="A144"/>
      <c r="B144"/>
      <c r="C144"/>
      <c r="D144"/>
      <c r="E144"/>
      <c r="F144"/>
      <c r="G144"/>
      <c r="H144"/>
      <c r="I144"/>
      <c r="J144"/>
      <c r="K144"/>
    </row>
    <row r="145" spans="1:11" s="37" customFormat="1" ht="409.5">
      <c r="A145"/>
      <c r="B145"/>
      <c r="C145"/>
      <c r="D145"/>
      <c r="E145"/>
      <c r="F145"/>
      <c r="G145"/>
      <c r="H145"/>
      <c r="I145"/>
      <c r="J145"/>
      <c r="K145"/>
    </row>
    <row r="146" spans="1:11" s="37" customFormat="1" ht="409.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A1:S1"/>
    <mergeCell ref="A2:A3"/>
    <mergeCell ref="A22:B22"/>
    <mergeCell ref="F2:G2"/>
    <mergeCell ref="C2:C3"/>
    <mergeCell ref="R2:R3"/>
    <mergeCell ref="S2:S3"/>
    <mergeCell ref="B2:B3"/>
    <mergeCell ref="P2:P3"/>
    <mergeCell ref="N2:N3"/>
    <mergeCell ref="O2:O3"/>
    <mergeCell ref="H2:I2"/>
    <mergeCell ref="D2:E2"/>
    <mergeCell ref="Q2:Q3"/>
    <mergeCell ref="J2:K2"/>
    <mergeCell ref="L2:M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T19" sqref="T19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3.50390625" style="0" customWidth="1"/>
    <col min="4" max="4" width="11.125" style="0" customWidth="1"/>
    <col min="5" max="5" width="13.00390625" style="4" customWidth="1"/>
    <col min="6" max="7" width="10.625" style="0" customWidth="1"/>
    <col min="8" max="11" width="9.50390625" style="0" customWidth="1"/>
    <col min="12" max="12" width="12.00390625" style="0" customWidth="1"/>
  </cols>
  <sheetData>
    <row r="1" spans="2:15" ht="30.75" customHeight="1" thickBot="1">
      <c r="B1" s="560" t="s">
        <v>306</v>
      </c>
      <c r="C1" s="560"/>
      <c r="D1" s="560"/>
      <c r="E1" s="560"/>
      <c r="F1" s="560"/>
      <c r="G1" s="560"/>
      <c r="H1" s="560"/>
      <c r="I1" s="561"/>
      <c r="J1" s="561"/>
      <c r="K1" s="561"/>
      <c r="L1" s="561"/>
      <c r="M1" s="561"/>
      <c r="N1" s="561"/>
      <c r="O1" s="561"/>
    </row>
    <row r="2" spans="1:15" ht="17.25" customHeight="1">
      <c r="A2" s="465" t="s">
        <v>119</v>
      </c>
      <c r="B2" s="551" t="s">
        <v>51</v>
      </c>
      <c r="C2" s="553" t="s">
        <v>194</v>
      </c>
      <c r="D2" s="554"/>
      <c r="E2" s="554"/>
      <c r="F2" s="554"/>
      <c r="G2" s="555"/>
      <c r="H2" s="562" t="s">
        <v>195</v>
      </c>
      <c r="I2" s="563"/>
      <c r="J2" s="563"/>
      <c r="K2" s="563"/>
      <c r="L2" s="563"/>
      <c r="M2" s="563"/>
      <c r="N2" s="563"/>
      <c r="O2" s="564"/>
    </row>
    <row r="3" spans="1:15" ht="19.5" customHeight="1">
      <c r="A3" s="465"/>
      <c r="B3" s="400"/>
      <c r="C3" s="556" t="s">
        <v>37</v>
      </c>
      <c r="D3" s="465" t="s">
        <v>196</v>
      </c>
      <c r="E3" s="465" t="s">
        <v>197</v>
      </c>
      <c r="F3" s="465" t="s">
        <v>198</v>
      </c>
      <c r="G3" s="558" t="s">
        <v>199</v>
      </c>
      <c r="H3" s="556" t="s">
        <v>37</v>
      </c>
      <c r="I3" s="565" t="s">
        <v>200</v>
      </c>
      <c r="J3" s="565" t="s">
        <v>201</v>
      </c>
      <c r="K3" s="548" t="s">
        <v>202</v>
      </c>
      <c r="L3" s="548"/>
      <c r="M3" s="549"/>
      <c r="N3" s="549"/>
      <c r="O3" s="550"/>
    </row>
    <row r="4" spans="1:15" ht="18.75" customHeight="1" thickBot="1">
      <c r="A4" s="547"/>
      <c r="B4" s="552"/>
      <c r="C4" s="557"/>
      <c r="D4" s="547"/>
      <c r="E4" s="547"/>
      <c r="F4" s="547"/>
      <c r="G4" s="559"/>
      <c r="H4" s="557"/>
      <c r="I4" s="566"/>
      <c r="J4" s="566"/>
      <c r="K4" s="149" t="s">
        <v>203</v>
      </c>
      <c r="L4" s="149" t="s">
        <v>204</v>
      </c>
      <c r="M4" s="149" t="s">
        <v>205</v>
      </c>
      <c r="N4" s="149" t="s">
        <v>206</v>
      </c>
      <c r="O4" s="196" t="s">
        <v>207</v>
      </c>
    </row>
    <row r="5" spans="1:15" ht="27.75" customHeight="1" thickTop="1">
      <c r="A5" s="71">
        <v>1</v>
      </c>
      <c r="B5" s="197" t="s">
        <v>2</v>
      </c>
      <c r="C5" s="198">
        <f>D5+E5+F5+G5</f>
        <v>3557</v>
      </c>
      <c r="D5" s="150">
        <v>365</v>
      </c>
      <c r="E5" s="150">
        <v>1517</v>
      </c>
      <c r="F5" s="150">
        <f>H5-D5-E5</f>
        <v>1561</v>
      </c>
      <c r="G5" s="199">
        <v>114</v>
      </c>
      <c r="H5" s="251">
        <v>3443</v>
      </c>
      <c r="I5" s="151">
        <f>H5-J5</f>
        <v>1928</v>
      </c>
      <c r="J5" s="152">
        <v>1515</v>
      </c>
      <c r="K5" s="252">
        <v>158</v>
      </c>
      <c r="L5" s="252">
        <v>172</v>
      </c>
      <c r="M5" s="253">
        <v>292</v>
      </c>
      <c r="N5" s="253">
        <v>334</v>
      </c>
      <c r="O5" s="200">
        <f>SUM(K5:N5)</f>
        <v>956</v>
      </c>
    </row>
    <row r="6" spans="1:15" ht="27.75" customHeight="1">
      <c r="A6" s="292">
        <v>2</v>
      </c>
      <c r="B6" s="347" t="s">
        <v>3</v>
      </c>
      <c r="C6" s="348">
        <f aca="true" t="shared" si="0" ref="C6:C23">D6+E6+F6+G6</f>
        <v>4107</v>
      </c>
      <c r="D6" s="349">
        <v>300</v>
      </c>
      <c r="E6" s="349">
        <v>2099</v>
      </c>
      <c r="F6" s="350">
        <f aca="true" t="shared" si="1" ref="F6:F23">H6-D6-E6</f>
        <v>1575</v>
      </c>
      <c r="G6" s="351">
        <v>133</v>
      </c>
      <c r="H6" s="352">
        <v>3974</v>
      </c>
      <c r="I6" s="353">
        <f aca="true" t="shared" si="2" ref="I6:I23">H6-J6</f>
        <v>2530</v>
      </c>
      <c r="J6" s="354">
        <v>1444</v>
      </c>
      <c r="K6" s="355">
        <v>151</v>
      </c>
      <c r="L6" s="355">
        <v>173</v>
      </c>
      <c r="M6" s="356">
        <v>282</v>
      </c>
      <c r="N6" s="356">
        <v>266</v>
      </c>
      <c r="O6" s="357">
        <f aca="true" t="shared" si="3" ref="O6:O23">SUM(K6:N6)</f>
        <v>872</v>
      </c>
    </row>
    <row r="7" spans="1:15" ht="27.75" customHeight="1">
      <c r="A7" s="44">
        <v>3</v>
      </c>
      <c r="B7" s="201" t="s">
        <v>4</v>
      </c>
      <c r="C7" s="198">
        <f t="shared" si="0"/>
        <v>10528</v>
      </c>
      <c r="D7" s="153">
        <v>888</v>
      </c>
      <c r="E7" s="153">
        <v>6428</v>
      </c>
      <c r="F7" s="150">
        <f t="shared" si="1"/>
        <v>2995</v>
      </c>
      <c r="G7" s="202">
        <v>217</v>
      </c>
      <c r="H7" s="254">
        <v>10311</v>
      </c>
      <c r="I7" s="154">
        <f t="shared" si="2"/>
        <v>6566</v>
      </c>
      <c r="J7" s="155">
        <v>3745</v>
      </c>
      <c r="K7" s="255">
        <v>448</v>
      </c>
      <c r="L7" s="255">
        <v>455</v>
      </c>
      <c r="M7" s="256">
        <v>776</v>
      </c>
      <c r="N7" s="256">
        <v>647</v>
      </c>
      <c r="O7" s="200">
        <f t="shared" si="3"/>
        <v>2326</v>
      </c>
    </row>
    <row r="8" spans="1:15" ht="27.75" customHeight="1">
      <c r="A8" s="292">
        <v>4</v>
      </c>
      <c r="B8" s="347" t="s">
        <v>5</v>
      </c>
      <c r="C8" s="348">
        <f t="shared" si="0"/>
        <v>22444</v>
      </c>
      <c r="D8" s="349">
        <v>1593</v>
      </c>
      <c r="E8" s="349">
        <v>12256</v>
      </c>
      <c r="F8" s="350">
        <f t="shared" si="1"/>
        <v>8177</v>
      </c>
      <c r="G8" s="351">
        <v>418</v>
      </c>
      <c r="H8" s="352">
        <v>22026</v>
      </c>
      <c r="I8" s="353">
        <f t="shared" si="2"/>
        <v>13967</v>
      </c>
      <c r="J8" s="354">
        <v>8059</v>
      </c>
      <c r="K8" s="355">
        <v>733</v>
      </c>
      <c r="L8" s="355">
        <v>949</v>
      </c>
      <c r="M8" s="356">
        <v>1582</v>
      </c>
      <c r="N8" s="356">
        <v>1370</v>
      </c>
      <c r="O8" s="357">
        <f t="shared" si="3"/>
        <v>4634</v>
      </c>
    </row>
    <row r="9" spans="1:15" ht="27.75" customHeight="1">
      <c r="A9" s="44">
        <v>5</v>
      </c>
      <c r="B9" s="201" t="s">
        <v>6</v>
      </c>
      <c r="C9" s="198">
        <f t="shared" si="0"/>
        <v>20480</v>
      </c>
      <c r="D9" s="153">
        <v>1484</v>
      </c>
      <c r="E9" s="153">
        <v>12657</v>
      </c>
      <c r="F9" s="150">
        <f t="shared" si="1"/>
        <v>5994</v>
      </c>
      <c r="G9" s="202">
        <v>345</v>
      </c>
      <c r="H9" s="254">
        <v>20135</v>
      </c>
      <c r="I9" s="154">
        <f t="shared" si="2"/>
        <v>13282</v>
      </c>
      <c r="J9" s="155">
        <v>6853</v>
      </c>
      <c r="K9" s="255">
        <v>516</v>
      </c>
      <c r="L9" s="255">
        <v>728</v>
      </c>
      <c r="M9" s="256">
        <v>1013</v>
      </c>
      <c r="N9" s="256">
        <v>1158</v>
      </c>
      <c r="O9" s="200">
        <f t="shared" si="3"/>
        <v>3415</v>
      </c>
    </row>
    <row r="10" spans="1:15" ht="27.75" customHeight="1">
      <c r="A10" s="292">
        <v>6</v>
      </c>
      <c r="B10" s="347" t="s">
        <v>7</v>
      </c>
      <c r="C10" s="348">
        <f t="shared" si="0"/>
        <v>18934</v>
      </c>
      <c r="D10" s="349">
        <v>1459</v>
      </c>
      <c r="E10" s="349">
        <v>11246</v>
      </c>
      <c r="F10" s="350">
        <f t="shared" si="1"/>
        <v>5697</v>
      </c>
      <c r="G10" s="351">
        <v>532</v>
      </c>
      <c r="H10" s="352">
        <v>18402</v>
      </c>
      <c r="I10" s="353">
        <f t="shared" si="2"/>
        <v>11874</v>
      </c>
      <c r="J10" s="354">
        <v>6528</v>
      </c>
      <c r="K10" s="355">
        <v>579</v>
      </c>
      <c r="L10" s="355">
        <v>526</v>
      </c>
      <c r="M10" s="356">
        <v>1108</v>
      </c>
      <c r="N10" s="356">
        <v>911</v>
      </c>
      <c r="O10" s="357">
        <f t="shared" si="3"/>
        <v>3124</v>
      </c>
    </row>
    <row r="11" spans="1:15" ht="27.75" customHeight="1">
      <c r="A11" s="44">
        <v>7</v>
      </c>
      <c r="B11" s="201" t="s">
        <v>8</v>
      </c>
      <c r="C11" s="198">
        <f t="shared" si="0"/>
        <v>7453</v>
      </c>
      <c r="D11" s="153">
        <v>551</v>
      </c>
      <c r="E11" s="153">
        <v>3335</v>
      </c>
      <c r="F11" s="150">
        <f t="shared" si="1"/>
        <v>3411</v>
      </c>
      <c r="G11" s="202">
        <v>156</v>
      </c>
      <c r="H11" s="254">
        <v>7297</v>
      </c>
      <c r="I11" s="154">
        <f t="shared" si="2"/>
        <v>4485</v>
      </c>
      <c r="J11" s="155">
        <v>2812</v>
      </c>
      <c r="K11" s="255">
        <v>294</v>
      </c>
      <c r="L11" s="255">
        <v>389</v>
      </c>
      <c r="M11" s="256">
        <v>491</v>
      </c>
      <c r="N11" s="256">
        <v>519</v>
      </c>
      <c r="O11" s="200">
        <f t="shared" si="3"/>
        <v>1693</v>
      </c>
    </row>
    <row r="12" spans="1:15" ht="27.75" customHeight="1">
      <c r="A12" s="292">
        <v>8</v>
      </c>
      <c r="B12" s="347" t="s">
        <v>9</v>
      </c>
      <c r="C12" s="348">
        <f t="shared" si="0"/>
        <v>4400</v>
      </c>
      <c r="D12" s="349">
        <v>340</v>
      </c>
      <c r="E12" s="349">
        <v>2022</v>
      </c>
      <c r="F12" s="350">
        <f t="shared" si="1"/>
        <v>1894</v>
      </c>
      <c r="G12" s="351">
        <v>144</v>
      </c>
      <c r="H12" s="352">
        <v>4256</v>
      </c>
      <c r="I12" s="353">
        <f t="shared" si="2"/>
        <v>2531</v>
      </c>
      <c r="J12" s="354">
        <v>1725</v>
      </c>
      <c r="K12" s="355">
        <v>158</v>
      </c>
      <c r="L12" s="355">
        <v>196</v>
      </c>
      <c r="M12" s="356">
        <v>243</v>
      </c>
      <c r="N12" s="356">
        <v>333</v>
      </c>
      <c r="O12" s="357">
        <f t="shared" si="3"/>
        <v>930</v>
      </c>
    </row>
    <row r="13" spans="1:15" ht="27.75" customHeight="1">
      <c r="A13" s="44">
        <v>9</v>
      </c>
      <c r="B13" s="201" t="s">
        <v>10</v>
      </c>
      <c r="C13" s="198">
        <f t="shared" si="0"/>
        <v>8803</v>
      </c>
      <c r="D13" s="153">
        <v>702</v>
      </c>
      <c r="E13" s="153">
        <v>3694</v>
      </c>
      <c r="F13" s="150">
        <f t="shared" si="1"/>
        <v>4177</v>
      </c>
      <c r="G13" s="202">
        <v>230</v>
      </c>
      <c r="H13" s="254">
        <v>8573</v>
      </c>
      <c r="I13" s="154">
        <f t="shared" si="2"/>
        <v>5519</v>
      </c>
      <c r="J13" s="155">
        <v>3054</v>
      </c>
      <c r="K13" s="255">
        <v>273</v>
      </c>
      <c r="L13" s="255">
        <v>344</v>
      </c>
      <c r="M13" s="256">
        <v>453</v>
      </c>
      <c r="N13" s="256">
        <v>588</v>
      </c>
      <c r="O13" s="200">
        <f t="shared" si="3"/>
        <v>1658</v>
      </c>
    </row>
    <row r="14" spans="1:15" ht="27.75" customHeight="1">
      <c r="A14" s="292">
        <v>10</v>
      </c>
      <c r="B14" s="347" t="s">
        <v>11</v>
      </c>
      <c r="C14" s="348">
        <f t="shared" si="0"/>
        <v>2841</v>
      </c>
      <c r="D14" s="349">
        <v>239</v>
      </c>
      <c r="E14" s="349">
        <v>1258</v>
      </c>
      <c r="F14" s="350">
        <f t="shared" si="1"/>
        <v>1279</v>
      </c>
      <c r="G14" s="351">
        <v>65</v>
      </c>
      <c r="H14" s="352">
        <v>2776</v>
      </c>
      <c r="I14" s="353">
        <f t="shared" si="2"/>
        <v>1648</v>
      </c>
      <c r="J14" s="354">
        <v>1128</v>
      </c>
      <c r="K14" s="355">
        <v>108</v>
      </c>
      <c r="L14" s="355">
        <v>170</v>
      </c>
      <c r="M14" s="356">
        <v>214</v>
      </c>
      <c r="N14" s="356">
        <v>227</v>
      </c>
      <c r="O14" s="357">
        <f t="shared" si="3"/>
        <v>719</v>
      </c>
    </row>
    <row r="15" spans="1:15" ht="27.75" customHeight="1">
      <c r="A15" s="44">
        <v>11</v>
      </c>
      <c r="B15" s="201" t="s">
        <v>12</v>
      </c>
      <c r="C15" s="198">
        <f t="shared" si="0"/>
        <v>5178</v>
      </c>
      <c r="D15" s="153">
        <v>383</v>
      </c>
      <c r="E15" s="153">
        <v>2941</v>
      </c>
      <c r="F15" s="150">
        <f t="shared" si="1"/>
        <v>1732</v>
      </c>
      <c r="G15" s="202">
        <v>122</v>
      </c>
      <c r="H15" s="254">
        <v>5056</v>
      </c>
      <c r="I15" s="154">
        <f t="shared" si="2"/>
        <v>3262</v>
      </c>
      <c r="J15" s="155">
        <v>1794</v>
      </c>
      <c r="K15" s="255">
        <v>144</v>
      </c>
      <c r="L15" s="255">
        <v>151</v>
      </c>
      <c r="M15" s="256">
        <v>343</v>
      </c>
      <c r="N15" s="256">
        <v>281</v>
      </c>
      <c r="O15" s="200">
        <f t="shared" si="3"/>
        <v>919</v>
      </c>
    </row>
    <row r="16" spans="1:15" ht="27.75" customHeight="1">
      <c r="A16" s="292">
        <v>12</v>
      </c>
      <c r="B16" s="347" t="s">
        <v>13</v>
      </c>
      <c r="C16" s="348">
        <f t="shared" si="0"/>
        <v>7597</v>
      </c>
      <c r="D16" s="349">
        <v>819</v>
      </c>
      <c r="E16" s="349">
        <v>3645</v>
      </c>
      <c r="F16" s="350">
        <f t="shared" si="1"/>
        <v>2944</v>
      </c>
      <c r="G16" s="351">
        <v>189</v>
      </c>
      <c r="H16" s="352">
        <v>7408</v>
      </c>
      <c r="I16" s="353">
        <f t="shared" si="2"/>
        <v>4696</v>
      </c>
      <c r="J16" s="354">
        <v>2712</v>
      </c>
      <c r="K16" s="355">
        <v>242</v>
      </c>
      <c r="L16" s="355">
        <v>295</v>
      </c>
      <c r="M16" s="356">
        <v>434</v>
      </c>
      <c r="N16" s="356">
        <v>477</v>
      </c>
      <c r="O16" s="357">
        <f t="shared" si="3"/>
        <v>1448</v>
      </c>
    </row>
    <row r="17" spans="1:15" ht="27.75" customHeight="1">
      <c r="A17" s="44">
        <v>13</v>
      </c>
      <c r="B17" s="201" t="s">
        <v>14</v>
      </c>
      <c r="C17" s="198">
        <f t="shared" si="0"/>
        <v>3199</v>
      </c>
      <c r="D17" s="153">
        <v>272</v>
      </c>
      <c r="E17" s="153">
        <v>1312</v>
      </c>
      <c r="F17" s="150">
        <f t="shared" si="1"/>
        <v>1504</v>
      </c>
      <c r="G17" s="202">
        <v>111</v>
      </c>
      <c r="H17" s="254">
        <v>3088</v>
      </c>
      <c r="I17" s="154">
        <f t="shared" si="2"/>
        <v>1764</v>
      </c>
      <c r="J17" s="155">
        <v>1324</v>
      </c>
      <c r="K17" s="255">
        <v>136</v>
      </c>
      <c r="L17" s="255">
        <v>164</v>
      </c>
      <c r="M17" s="256">
        <v>254</v>
      </c>
      <c r="N17" s="256">
        <v>331</v>
      </c>
      <c r="O17" s="200">
        <f t="shared" si="3"/>
        <v>885</v>
      </c>
    </row>
    <row r="18" spans="1:15" ht="27.75" customHeight="1">
      <c r="A18" s="292">
        <v>14</v>
      </c>
      <c r="B18" s="347" t="s">
        <v>15</v>
      </c>
      <c r="C18" s="348">
        <f t="shared" si="0"/>
        <v>5672</v>
      </c>
      <c r="D18" s="349">
        <v>390</v>
      </c>
      <c r="E18" s="349">
        <v>3025</v>
      </c>
      <c r="F18" s="350">
        <f t="shared" si="1"/>
        <v>2109</v>
      </c>
      <c r="G18" s="351">
        <v>148</v>
      </c>
      <c r="H18" s="352">
        <v>5524</v>
      </c>
      <c r="I18" s="353">
        <f t="shared" si="2"/>
        <v>3479</v>
      </c>
      <c r="J18" s="354">
        <v>2045</v>
      </c>
      <c r="K18" s="355">
        <v>142</v>
      </c>
      <c r="L18" s="355">
        <v>211</v>
      </c>
      <c r="M18" s="356">
        <v>297</v>
      </c>
      <c r="N18" s="356">
        <v>358</v>
      </c>
      <c r="O18" s="357">
        <f t="shared" si="3"/>
        <v>1008</v>
      </c>
    </row>
    <row r="19" spans="1:15" ht="27.75" customHeight="1">
      <c r="A19" s="44">
        <v>15</v>
      </c>
      <c r="B19" s="201" t="s">
        <v>16</v>
      </c>
      <c r="C19" s="198">
        <f t="shared" si="0"/>
        <v>5489</v>
      </c>
      <c r="D19" s="153">
        <v>561</v>
      </c>
      <c r="E19" s="153">
        <v>2883</v>
      </c>
      <c r="F19" s="150">
        <f t="shared" si="1"/>
        <v>1911</v>
      </c>
      <c r="G19" s="202">
        <v>134</v>
      </c>
      <c r="H19" s="254">
        <v>5355</v>
      </c>
      <c r="I19" s="154">
        <f t="shared" si="2"/>
        <v>3397</v>
      </c>
      <c r="J19" s="155">
        <v>1958</v>
      </c>
      <c r="K19" s="255">
        <v>215</v>
      </c>
      <c r="L19" s="255">
        <v>276</v>
      </c>
      <c r="M19" s="256">
        <v>375</v>
      </c>
      <c r="N19" s="256">
        <v>433</v>
      </c>
      <c r="O19" s="200">
        <f t="shared" si="3"/>
        <v>1299</v>
      </c>
    </row>
    <row r="20" spans="1:15" ht="27.75" customHeight="1">
      <c r="A20" s="292">
        <v>16</v>
      </c>
      <c r="B20" s="347" t="s">
        <v>17</v>
      </c>
      <c r="C20" s="348">
        <f t="shared" si="0"/>
        <v>3835</v>
      </c>
      <c r="D20" s="349">
        <v>481</v>
      </c>
      <c r="E20" s="349">
        <v>1939</v>
      </c>
      <c r="F20" s="350">
        <f t="shared" si="1"/>
        <v>1301</v>
      </c>
      <c r="G20" s="351">
        <v>114</v>
      </c>
      <c r="H20" s="352">
        <v>3721</v>
      </c>
      <c r="I20" s="353">
        <f t="shared" si="2"/>
        <v>2268</v>
      </c>
      <c r="J20" s="354">
        <v>1453</v>
      </c>
      <c r="K20" s="355">
        <v>108</v>
      </c>
      <c r="L20" s="355">
        <v>165</v>
      </c>
      <c r="M20" s="356">
        <v>226</v>
      </c>
      <c r="N20" s="356">
        <v>237</v>
      </c>
      <c r="O20" s="357">
        <f t="shared" si="3"/>
        <v>736</v>
      </c>
    </row>
    <row r="21" spans="1:15" ht="27.75" customHeight="1">
      <c r="A21" s="44">
        <v>17</v>
      </c>
      <c r="B21" s="201" t="s">
        <v>18</v>
      </c>
      <c r="C21" s="198">
        <f t="shared" si="0"/>
        <v>5787</v>
      </c>
      <c r="D21" s="153">
        <v>835</v>
      </c>
      <c r="E21" s="153">
        <v>2668</v>
      </c>
      <c r="F21" s="150">
        <f t="shared" si="1"/>
        <v>2063</v>
      </c>
      <c r="G21" s="202">
        <v>221</v>
      </c>
      <c r="H21" s="254">
        <v>5566</v>
      </c>
      <c r="I21" s="154">
        <f t="shared" si="2"/>
        <v>3053</v>
      </c>
      <c r="J21" s="155">
        <v>2513</v>
      </c>
      <c r="K21" s="255">
        <v>253</v>
      </c>
      <c r="L21" s="255">
        <v>225</v>
      </c>
      <c r="M21" s="256">
        <v>436</v>
      </c>
      <c r="N21" s="256">
        <v>453</v>
      </c>
      <c r="O21" s="200">
        <f t="shared" si="3"/>
        <v>1367</v>
      </c>
    </row>
    <row r="22" spans="1:15" ht="27.75" customHeight="1">
      <c r="A22" s="292">
        <v>18</v>
      </c>
      <c r="B22" s="347" t="s">
        <v>19</v>
      </c>
      <c r="C22" s="348">
        <f t="shared" si="0"/>
        <v>9616</v>
      </c>
      <c r="D22" s="349">
        <v>725</v>
      </c>
      <c r="E22" s="349">
        <v>5167</v>
      </c>
      <c r="F22" s="350">
        <f t="shared" si="1"/>
        <v>3455</v>
      </c>
      <c r="G22" s="351">
        <v>269</v>
      </c>
      <c r="H22" s="352">
        <v>9347</v>
      </c>
      <c r="I22" s="353">
        <f t="shared" si="2"/>
        <v>6079</v>
      </c>
      <c r="J22" s="354">
        <v>3268</v>
      </c>
      <c r="K22" s="355">
        <v>327</v>
      </c>
      <c r="L22" s="355">
        <v>392</v>
      </c>
      <c r="M22" s="356">
        <v>527</v>
      </c>
      <c r="N22" s="356">
        <v>606</v>
      </c>
      <c r="O22" s="357">
        <f t="shared" si="3"/>
        <v>1852</v>
      </c>
    </row>
    <row r="23" spans="1:15" ht="27.75" customHeight="1" thickBot="1">
      <c r="A23" s="396" t="s">
        <v>0</v>
      </c>
      <c r="B23" s="546"/>
      <c r="C23" s="380">
        <f t="shared" si="0"/>
        <v>149920</v>
      </c>
      <c r="D23" s="203">
        <v>12387</v>
      </c>
      <c r="E23" s="203">
        <v>80092</v>
      </c>
      <c r="F23" s="203">
        <f t="shared" si="1"/>
        <v>53779</v>
      </c>
      <c r="G23" s="204">
        <v>3662</v>
      </c>
      <c r="H23" s="257">
        <v>146258</v>
      </c>
      <c r="I23" s="205">
        <f t="shared" si="2"/>
        <v>92328</v>
      </c>
      <c r="J23" s="205">
        <v>53930</v>
      </c>
      <c r="K23" s="258">
        <v>4985</v>
      </c>
      <c r="L23" s="258">
        <v>5981</v>
      </c>
      <c r="M23" s="258">
        <v>9346</v>
      </c>
      <c r="N23" s="258">
        <v>9529</v>
      </c>
      <c r="O23" s="379">
        <f t="shared" si="3"/>
        <v>29841</v>
      </c>
    </row>
    <row r="24" spans="2:12" ht="12.75">
      <c r="B24" s="545"/>
      <c r="C24" s="545"/>
      <c r="D24" s="545"/>
      <c r="E24" s="545"/>
      <c r="L24" s="38"/>
    </row>
  </sheetData>
  <sheetProtection/>
  <mergeCells count="16">
    <mergeCell ref="B1:O1"/>
    <mergeCell ref="H2:O2"/>
    <mergeCell ref="E3:E4"/>
    <mergeCell ref="H3:H4"/>
    <mergeCell ref="I3:I4"/>
    <mergeCell ref="J3:J4"/>
    <mergeCell ref="B24:E2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rintOptions/>
  <pageMargins left="0.7086614173228347" right="0.15748031496062992" top="0.31496062992125984" bottom="0.1968503937007874" header="0.2755905511811024" footer="0.1574803149606299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60" zoomScaleNormal="60" zoomScalePageLayoutView="0" workbookViewId="0" topLeftCell="E1">
      <selection activeCell="AD10" sqref="AD10"/>
    </sheetView>
  </sheetViews>
  <sheetFormatPr defaultColWidth="9.125" defaultRowHeight="12.75"/>
  <cols>
    <col min="1" max="1" width="4.375" style="37" customWidth="1"/>
    <col min="2" max="2" width="23.50390625" style="37" customWidth="1"/>
    <col min="3" max="3" width="11.625" style="37" customWidth="1"/>
    <col min="4" max="4" width="12.375" style="37" customWidth="1"/>
    <col min="5" max="5" width="10.50390625" style="37" customWidth="1"/>
    <col min="6" max="6" width="10.375" style="37" customWidth="1"/>
    <col min="7" max="7" width="8.625" style="37" bestFit="1" customWidth="1"/>
    <col min="8" max="8" width="13.625" style="37" customWidth="1"/>
    <col min="9" max="9" width="13.375" style="37" bestFit="1" customWidth="1"/>
    <col min="10" max="10" width="9.375" style="37" bestFit="1" customWidth="1"/>
    <col min="11" max="11" width="8.625" style="37" bestFit="1" customWidth="1"/>
    <col min="12" max="12" width="8.625" style="37" customWidth="1"/>
    <col min="13" max="13" width="8.625" style="37" bestFit="1" customWidth="1"/>
    <col min="14" max="14" width="9.375" style="37" bestFit="1" customWidth="1"/>
    <col min="15" max="15" width="11.875" style="37" customWidth="1"/>
    <col min="16" max="16" width="12.625" style="37" customWidth="1"/>
    <col min="17" max="18" width="12.00390625" style="37" customWidth="1"/>
    <col min="19" max="19" width="8.625" style="37" customWidth="1"/>
    <col min="20" max="20" width="9.625" style="37" customWidth="1"/>
    <col min="21" max="21" width="8.625" style="37" bestFit="1" customWidth="1"/>
    <col min="22" max="22" width="9.375" style="37" bestFit="1" customWidth="1"/>
    <col min="23" max="23" width="13.375" style="37" bestFit="1" customWidth="1"/>
    <col min="24" max="24" width="14.50390625" style="37" bestFit="1" customWidth="1"/>
    <col min="25" max="25" width="13.00390625" style="37" customWidth="1"/>
    <col min="26" max="26" width="15.125" style="37" customWidth="1"/>
    <col min="27" max="16384" width="9.125" style="37" customWidth="1"/>
  </cols>
  <sheetData>
    <row r="1" spans="1:26" ht="39" customHeight="1">
      <c r="A1" s="470" t="s">
        <v>36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</row>
    <row r="2" spans="1:26" ht="20.25" customHeight="1">
      <c r="A2" s="576" t="s">
        <v>1</v>
      </c>
      <c r="B2" s="576" t="s">
        <v>51</v>
      </c>
      <c r="C2" s="574" t="s">
        <v>288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7" t="s">
        <v>307</v>
      </c>
      <c r="Z2" s="577" t="s">
        <v>208</v>
      </c>
    </row>
    <row r="3" spans="1:26" ht="15" customHeight="1">
      <c r="A3" s="454"/>
      <c r="B3" s="454"/>
      <c r="C3" s="568" t="s">
        <v>209</v>
      </c>
      <c r="D3" s="568"/>
      <c r="E3" s="575" t="s">
        <v>210</v>
      </c>
      <c r="F3" s="575"/>
      <c r="G3" s="575"/>
      <c r="H3" s="575"/>
      <c r="I3" s="575"/>
      <c r="J3" s="575"/>
      <c r="K3" s="575"/>
      <c r="L3" s="575"/>
      <c r="M3" s="575"/>
      <c r="N3" s="575"/>
      <c r="O3" s="568" t="s">
        <v>211</v>
      </c>
      <c r="P3" s="568"/>
      <c r="Q3" s="567" t="s">
        <v>210</v>
      </c>
      <c r="R3" s="567"/>
      <c r="S3" s="567"/>
      <c r="T3" s="567"/>
      <c r="U3" s="568" t="s">
        <v>212</v>
      </c>
      <c r="V3" s="568"/>
      <c r="W3" s="569" t="s">
        <v>0</v>
      </c>
      <c r="X3" s="569"/>
      <c r="Y3" s="578"/>
      <c r="Z3" s="578"/>
    </row>
    <row r="4" spans="1:26" ht="114" customHeight="1">
      <c r="A4" s="454"/>
      <c r="B4" s="454"/>
      <c r="C4" s="568"/>
      <c r="D4" s="568"/>
      <c r="E4" s="570" t="s">
        <v>213</v>
      </c>
      <c r="F4" s="570"/>
      <c r="G4" s="570" t="s">
        <v>214</v>
      </c>
      <c r="H4" s="570"/>
      <c r="I4" s="570" t="s">
        <v>215</v>
      </c>
      <c r="J4" s="570"/>
      <c r="K4" s="570" t="s">
        <v>216</v>
      </c>
      <c r="L4" s="570"/>
      <c r="M4" s="571" t="s">
        <v>217</v>
      </c>
      <c r="N4" s="571"/>
      <c r="O4" s="568"/>
      <c r="P4" s="568"/>
      <c r="Q4" s="570" t="s">
        <v>218</v>
      </c>
      <c r="R4" s="570"/>
      <c r="S4" s="570" t="s">
        <v>219</v>
      </c>
      <c r="T4" s="570"/>
      <c r="U4" s="568"/>
      <c r="V4" s="568"/>
      <c r="W4" s="569"/>
      <c r="X4" s="569"/>
      <c r="Y4" s="578"/>
      <c r="Z4" s="578"/>
    </row>
    <row r="5" spans="1:26" ht="28.5" customHeight="1" thickBot="1">
      <c r="A5" s="455"/>
      <c r="B5" s="455"/>
      <c r="C5" s="125" t="s">
        <v>220</v>
      </c>
      <c r="D5" s="125" t="s">
        <v>221</v>
      </c>
      <c r="E5" s="125" t="s">
        <v>220</v>
      </c>
      <c r="F5" s="125" t="s">
        <v>221</v>
      </c>
      <c r="G5" s="125" t="s">
        <v>220</v>
      </c>
      <c r="H5" s="125" t="s">
        <v>221</v>
      </c>
      <c r="I5" s="125" t="s">
        <v>220</v>
      </c>
      <c r="J5" s="125" t="s">
        <v>221</v>
      </c>
      <c r="K5" s="125" t="s">
        <v>220</v>
      </c>
      <c r="L5" s="125" t="s">
        <v>221</v>
      </c>
      <c r="M5" s="125" t="s">
        <v>220</v>
      </c>
      <c r="N5" s="125" t="s">
        <v>221</v>
      </c>
      <c r="O5" s="125" t="s">
        <v>220</v>
      </c>
      <c r="P5" s="125" t="s">
        <v>221</v>
      </c>
      <c r="Q5" s="125" t="s">
        <v>220</v>
      </c>
      <c r="R5" s="125" t="s">
        <v>221</v>
      </c>
      <c r="S5" s="125" t="s">
        <v>220</v>
      </c>
      <c r="T5" s="125" t="s">
        <v>221</v>
      </c>
      <c r="U5" s="125" t="s">
        <v>220</v>
      </c>
      <c r="V5" s="125" t="s">
        <v>221</v>
      </c>
      <c r="W5" s="125" t="s">
        <v>220</v>
      </c>
      <c r="X5" s="125" t="s">
        <v>221</v>
      </c>
      <c r="Y5" s="579"/>
      <c r="Z5" s="579"/>
    </row>
    <row r="6" spans="1:26" ht="4.5" customHeight="1" hidden="1" thickBot="1" thickTop="1">
      <c r="A6" s="126"/>
      <c r="B6" s="126"/>
      <c r="C6" s="127" t="s">
        <v>222</v>
      </c>
      <c r="D6" s="127" t="s">
        <v>223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7">
        <v>11</v>
      </c>
      <c r="N6" s="127">
        <v>12</v>
      </c>
      <c r="O6" s="127" t="s">
        <v>224</v>
      </c>
      <c r="P6" s="127" t="s">
        <v>225</v>
      </c>
      <c r="Q6" s="127">
        <v>15</v>
      </c>
      <c r="R6" s="127">
        <v>16</v>
      </c>
      <c r="S6" s="127">
        <v>17</v>
      </c>
      <c r="T6" s="127">
        <v>18</v>
      </c>
      <c r="U6" s="127">
        <v>19</v>
      </c>
      <c r="V6" s="127">
        <v>20</v>
      </c>
      <c r="W6" s="127" t="s">
        <v>226</v>
      </c>
      <c r="X6" s="127" t="s">
        <v>227</v>
      </c>
      <c r="Y6" s="128"/>
      <c r="Z6" s="128"/>
    </row>
    <row r="7" spans="1:26" ht="27.75" customHeight="1" thickTop="1">
      <c r="A7" s="129">
        <v>1</v>
      </c>
      <c r="B7" s="72" t="s">
        <v>2</v>
      </c>
      <c r="C7" s="130">
        <v>947</v>
      </c>
      <c r="D7" s="130">
        <v>581</v>
      </c>
      <c r="E7" s="130">
        <v>134</v>
      </c>
      <c r="F7" s="130">
        <v>97</v>
      </c>
      <c r="G7" s="130">
        <v>104</v>
      </c>
      <c r="H7" s="130">
        <v>65</v>
      </c>
      <c r="I7" s="130">
        <v>449</v>
      </c>
      <c r="J7" s="130">
        <v>214</v>
      </c>
      <c r="K7" s="130">
        <v>46</v>
      </c>
      <c r="L7" s="130">
        <v>29</v>
      </c>
      <c r="M7" s="130">
        <v>214</v>
      </c>
      <c r="N7" s="130">
        <v>176</v>
      </c>
      <c r="O7" s="130">
        <v>2872</v>
      </c>
      <c r="P7" s="130">
        <v>2782</v>
      </c>
      <c r="Q7" s="130">
        <v>2710</v>
      </c>
      <c r="R7" s="130">
        <v>2710</v>
      </c>
      <c r="S7" s="130">
        <v>162</v>
      </c>
      <c r="T7" s="130">
        <v>72</v>
      </c>
      <c r="U7" s="130">
        <v>98</v>
      </c>
      <c r="V7" s="130">
        <v>54</v>
      </c>
      <c r="W7" s="131">
        <v>3917</v>
      </c>
      <c r="X7" s="132">
        <v>3417</v>
      </c>
      <c r="Y7" s="133">
        <v>3822</v>
      </c>
      <c r="Z7" s="133">
        <v>4171</v>
      </c>
    </row>
    <row r="8" spans="1:26" ht="27.75" customHeight="1">
      <c r="A8" s="334">
        <v>2</v>
      </c>
      <c r="B8" s="293" t="s">
        <v>3</v>
      </c>
      <c r="C8" s="358">
        <v>1278</v>
      </c>
      <c r="D8" s="358">
        <v>619</v>
      </c>
      <c r="E8" s="358">
        <v>261</v>
      </c>
      <c r="F8" s="358">
        <v>170</v>
      </c>
      <c r="G8" s="358">
        <v>266</v>
      </c>
      <c r="H8" s="358">
        <v>191</v>
      </c>
      <c r="I8" s="358">
        <v>564</v>
      </c>
      <c r="J8" s="358">
        <v>148</v>
      </c>
      <c r="K8" s="358">
        <v>92</v>
      </c>
      <c r="L8" s="358">
        <v>51</v>
      </c>
      <c r="M8" s="358">
        <v>95</v>
      </c>
      <c r="N8" s="358">
        <v>59</v>
      </c>
      <c r="O8" s="358">
        <v>3036</v>
      </c>
      <c r="P8" s="358">
        <v>2990</v>
      </c>
      <c r="Q8" s="358">
        <v>2913</v>
      </c>
      <c r="R8" s="358">
        <v>2913</v>
      </c>
      <c r="S8" s="358">
        <v>123</v>
      </c>
      <c r="T8" s="358">
        <v>77</v>
      </c>
      <c r="U8" s="358">
        <v>132</v>
      </c>
      <c r="V8" s="358">
        <v>49</v>
      </c>
      <c r="W8" s="359">
        <v>4446</v>
      </c>
      <c r="X8" s="360">
        <v>3658</v>
      </c>
      <c r="Y8" s="361">
        <v>4147</v>
      </c>
      <c r="Z8" s="361">
        <v>4452</v>
      </c>
    </row>
    <row r="9" spans="1:26" ht="27.75" customHeight="1">
      <c r="A9" s="87">
        <v>3</v>
      </c>
      <c r="B9" s="79" t="s">
        <v>4</v>
      </c>
      <c r="C9" s="134">
        <v>1923</v>
      </c>
      <c r="D9" s="134">
        <v>974</v>
      </c>
      <c r="E9" s="134">
        <v>580</v>
      </c>
      <c r="F9" s="134">
        <v>313</v>
      </c>
      <c r="G9" s="134">
        <v>118</v>
      </c>
      <c r="H9" s="134">
        <v>70</v>
      </c>
      <c r="I9" s="134">
        <v>681</v>
      </c>
      <c r="J9" s="134">
        <v>258</v>
      </c>
      <c r="K9" s="134">
        <v>178</v>
      </c>
      <c r="L9" s="134">
        <v>100</v>
      </c>
      <c r="M9" s="134">
        <v>366</v>
      </c>
      <c r="N9" s="134">
        <v>233</v>
      </c>
      <c r="O9" s="134">
        <v>8363</v>
      </c>
      <c r="P9" s="134">
        <v>8221</v>
      </c>
      <c r="Q9" s="134">
        <v>8079</v>
      </c>
      <c r="R9" s="134">
        <v>8079</v>
      </c>
      <c r="S9" s="134">
        <v>284</v>
      </c>
      <c r="T9" s="134">
        <v>142</v>
      </c>
      <c r="U9" s="134">
        <v>138</v>
      </c>
      <c r="V9" s="134">
        <v>65</v>
      </c>
      <c r="W9" s="40">
        <v>10424</v>
      </c>
      <c r="X9" s="41">
        <v>9260</v>
      </c>
      <c r="Y9" s="42">
        <v>10221</v>
      </c>
      <c r="Z9" s="42">
        <v>10796</v>
      </c>
    </row>
    <row r="10" spans="1:26" ht="27.75" customHeight="1">
      <c r="A10" s="334">
        <v>4</v>
      </c>
      <c r="B10" s="293" t="s">
        <v>5</v>
      </c>
      <c r="C10" s="358">
        <v>10755</v>
      </c>
      <c r="D10" s="358">
        <v>4317</v>
      </c>
      <c r="E10" s="358">
        <v>1591</v>
      </c>
      <c r="F10" s="358">
        <v>710</v>
      </c>
      <c r="G10" s="358">
        <v>530</v>
      </c>
      <c r="H10" s="358">
        <v>245</v>
      </c>
      <c r="I10" s="358">
        <v>5455</v>
      </c>
      <c r="J10" s="358">
        <v>1705</v>
      </c>
      <c r="K10" s="358">
        <v>2473</v>
      </c>
      <c r="L10" s="358">
        <v>1318</v>
      </c>
      <c r="M10" s="358">
        <v>706</v>
      </c>
      <c r="N10" s="358">
        <v>339</v>
      </c>
      <c r="O10" s="358">
        <v>16702</v>
      </c>
      <c r="P10" s="358">
        <v>15973</v>
      </c>
      <c r="Q10" s="358">
        <v>15649</v>
      </c>
      <c r="R10" s="358">
        <v>15649</v>
      </c>
      <c r="S10" s="358">
        <v>1053</v>
      </c>
      <c r="T10" s="358">
        <v>324</v>
      </c>
      <c r="U10" s="358">
        <v>1006</v>
      </c>
      <c r="V10" s="358">
        <v>390</v>
      </c>
      <c r="W10" s="359">
        <v>28463</v>
      </c>
      <c r="X10" s="360">
        <v>20680</v>
      </c>
      <c r="Y10" s="361">
        <v>22893</v>
      </c>
      <c r="Z10" s="361">
        <v>23977</v>
      </c>
    </row>
    <row r="11" spans="1:26" ht="27.75" customHeight="1">
      <c r="A11" s="87">
        <v>5</v>
      </c>
      <c r="B11" s="79" t="s">
        <v>6</v>
      </c>
      <c r="C11" s="134">
        <v>5514</v>
      </c>
      <c r="D11" s="134">
        <v>2275</v>
      </c>
      <c r="E11" s="134">
        <v>1149</v>
      </c>
      <c r="F11" s="134">
        <v>549</v>
      </c>
      <c r="G11" s="134">
        <v>273</v>
      </c>
      <c r="H11" s="134">
        <v>125</v>
      </c>
      <c r="I11" s="134">
        <v>2555</v>
      </c>
      <c r="J11" s="134">
        <v>818</v>
      </c>
      <c r="K11" s="134">
        <v>685</v>
      </c>
      <c r="L11" s="134">
        <v>353</v>
      </c>
      <c r="M11" s="134">
        <v>852</v>
      </c>
      <c r="N11" s="134">
        <v>430</v>
      </c>
      <c r="O11" s="134">
        <v>16879</v>
      </c>
      <c r="P11" s="134">
        <v>16657</v>
      </c>
      <c r="Q11" s="134">
        <v>16403</v>
      </c>
      <c r="R11" s="134">
        <v>16403</v>
      </c>
      <c r="S11" s="134">
        <v>476</v>
      </c>
      <c r="T11" s="134">
        <v>254</v>
      </c>
      <c r="U11" s="134">
        <v>590</v>
      </c>
      <c r="V11" s="134">
        <v>214</v>
      </c>
      <c r="W11" s="40">
        <v>22983</v>
      </c>
      <c r="X11" s="41">
        <v>19146</v>
      </c>
      <c r="Y11" s="42">
        <v>21252</v>
      </c>
      <c r="Z11" s="42">
        <v>22186</v>
      </c>
    </row>
    <row r="12" spans="1:26" ht="27.75" customHeight="1">
      <c r="A12" s="334">
        <v>6</v>
      </c>
      <c r="B12" s="293" t="s">
        <v>7</v>
      </c>
      <c r="C12" s="358">
        <v>6278</v>
      </c>
      <c r="D12" s="358">
        <v>3362</v>
      </c>
      <c r="E12" s="358">
        <v>1665</v>
      </c>
      <c r="F12" s="358">
        <v>975</v>
      </c>
      <c r="G12" s="358">
        <v>1325</v>
      </c>
      <c r="H12" s="358">
        <v>756</v>
      </c>
      <c r="I12" s="358">
        <v>1943</v>
      </c>
      <c r="J12" s="358">
        <v>700</v>
      </c>
      <c r="K12" s="358">
        <v>674</v>
      </c>
      <c r="L12" s="358">
        <v>546</v>
      </c>
      <c r="M12" s="358">
        <v>671</v>
      </c>
      <c r="N12" s="358">
        <v>385</v>
      </c>
      <c r="O12" s="358">
        <v>13156</v>
      </c>
      <c r="P12" s="358">
        <v>12704</v>
      </c>
      <c r="Q12" s="358">
        <v>12376</v>
      </c>
      <c r="R12" s="358">
        <v>12376</v>
      </c>
      <c r="S12" s="358">
        <v>780</v>
      </c>
      <c r="T12" s="358">
        <v>328</v>
      </c>
      <c r="U12" s="358">
        <v>591</v>
      </c>
      <c r="V12" s="358">
        <v>236</v>
      </c>
      <c r="W12" s="359">
        <v>20025</v>
      </c>
      <c r="X12" s="360">
        <v>16302</v>
      </c>
      <c r="Y12" s="361">
        <v>18718</v>
      </c>
      <c r="Z12" s="361">
        <v>20195</v>
      </c>
    </row>
    <row r="13" spans="1:26" ht="27.75" customHeight="1">
      <c r="A13" s="87">
        <v>7</v>
      </c>
      <c r="B13" s="79" t="s">
        <v>8</v>
      </c>
      <c r="C13" s="134">
        <v>2006</v>
      </c>
      <c r="D13" s="134">
        <v>1096</v>
      </c>
      <c r="E13" s="134">
        <v>433</v>
      </c>
      <c r="F13" s="134">
        <v>251</v>
      </c>
      <c r="G13" s="134">
        <v>418</v>
      </c>
      <c r="H13" s="134">
        <v>298</v>
      </c>
      <c r="I13" s="134">
        <v>769</v>
      </c>
      <c r="J13" s="134">
        <v>301</v>
      </c>
      <c r="K13" s="134">
        <v>187</v>
      </c>
      <c r="L13" s="134">
        <v>112</v>
      </c>
      <c r="M13" s="134">
        <v>199</v>
      </c>
      <c r="N13" s="134">
        <v>134</v>
      </c>
      <c r="O13" s="134">
        <v>6303</v>
      </c>
      <c r="P13" s="134">
        <v>6048</v>
      </c>
      <c r="Q13" s="134">
        <v>5928</v>
      </c>
      <c r="R13" s="134">
        <v>5928</v>
      </c>
      <c r="S13" s="134">
        <v>375</v>
      </c>
      <c r="T13" s="134">
        <v>120</v>
      </c>
      <c r="U13" s="134">
        <v>193</v>
      </c>
      <c r="V13" s="134">
        <v>84</v>
      </c>
      <c r="W13" s="40">
        <v>8502</v>
      </c>
      <c r="X13" s="41">
        <v>7228</v>
      </c>
      <c r="Y13" s="42">
        <v>7968</v>
      </c>
      <c r="Z13" s="42">
        <v>8641</v>
      </c>
    </row>
    <row r="14" spans="1:26" ht="27.75" customHeight="1">
      <c r="A14" s="334">
        <v>8</v>
      </c>
      <c r="B14" s="293" t="s">
        <v>9</v>
      </c>
      <c r="C14" s="358">
        <v>617</v>
      </c>
      <c r="D14" s="358">
        <v>608</v>
      </c>
      <c r="E14" s="358">
        <v>106</v>
      </c>
      <c r="F14" s="358">
        <v>106</v>
      </c>
      <c r="G14" s="358">
        <v>116</v>
      </c>
      <c r="H14" s="358">
        <v>116</v>
      </c>
      <c r="I14" s="358">
        <v>236</v>
      </c>
      <c r="J14" s="358">
        <v>228</v>
      </c>
      <c r="K14" s="358">
        <v>38</v>
      </c>
      <c r="L14" s="358">
        <v>38</v>
      </c>
      <c r="M14" s="358">
        <v>121</v>
      </c>
      <c r="N14" s="358">
        <v>120</v>
      </c>
      <c r="O14" s="358">
        <v>3622</v>
      </c>
      <c r="P14" s="358">
        <v>3618</v>
      </c>
      <c r="Q14" s="358">
        <v>3509</v>
      </c>
      <c r="R14" s="358">
        <v>3509</v>
      </c>
      <c r="S14" s="358">
        <v>113</v>
      </c>
      <c r="T14" s="358">
        <v>109</v>
      </c>
      <c r="U14" s="358">
        <v>59</v>
      </c>
      <c r="V14" s="358">
        <v>59</v>
      </c>
      <c r="W14" s="359">
        <v>4298</v>
      </c>
      <c r="X14" s="360">
        <v>4285</v>
      </c>
      <c r="Y14" s="361">
        <v>4636</v>
      </c>
      <c r="Z14" s="361">
        <v>5110</v>
      </c>
    </row>
    <row r="15" spans="1:26" ht="27.75" customHeight="1">
      <c r="A15" s="87">
        <v>9</v>
      </c>
      <c r="B15" s="79" t="s">
        <v>10</v>
      </c>
      <c r="C15" s="134">
        <v>1703</v>
      </c>
      <c r="D15" s="134">
        <v>940</v>
      </c>
      <c r="E15" s="134">
        <v>267</v>
      </c>
      <c r="F15" s="134">
        <v>157</v>
      </c>
      <c r="G15" s="134">
        <v>294</v>
      </c>
      <c r="H15" s="134">
        <v>195</v>
      </c>
      <c r="I15" s="134">
        <v>703</v>
      </c>
      <c r="J15" s="134">
        <v>302</v>
      </c>
      <c r="K15" s="134">
        <v>131</v>
      </c>
      <c r="L15" s="134">
        <v>98</v>
      </c>
      <c r="M15" s="134">
        <v>308</v>
      </c>
      <c r="N15" s="134">
        <v>188</v>
      </c>
      <c r="O15" s="134">
        <v>6988</v>
      </c>
      <c r="P15" s="134">
        <v>6712</v>
      </c>
      <c r="Q15" s="134">
        <v>6538</v>
      </c>
      <c r="R15" s="134">
        <v>6538</v>
      </c>
      <c r="S15" s="134">
        <v>450</v>
      </c>
      <c r="T15" s="134">
        <v>174</v>
      </c>
      <c r="U15" s="134">
        <v>177</v>
      </c>
      <c r="V15" s="134">
        <v>110</v>
      </c>
      <c r="W15" s="40">
        <v>8868</v>
      </c>
      <c r="X15" s="41">
        <v>7762</v>
      </c>
      <c r="Y15" s="42">
        <v>8640</v>
      </c>
      <c r="Z15" s="42">
        <v>9288</v>
      </c>
    </row>
    <row r="16" spans="1:26" ht="27.75" customHeight="1">
      <c r="A16" s="334">
        <v>10</v>
      </c>
      <c r="B16" s="293" t="s">
        <v>11</v>
      </c>
      <c r="C16" s="358">
        <v>633</v>
      </c>
      <c r="D16" s="358">
        <v>301</v>
      </c>
      <c r="E16" s="358">
        <v>100</v>
      </c>
      <c r="F16" s="358">
        <v>61</v>
      </c>
      <c r="G16" s="358">
        <v>117</v>
      </c>
      <c r="H16" s="358">
        <v>70</v>
      </c>
      <c r="I16" s="358">
        <v>304</v>
      </c>
      <c r="J16" s="358">
        <v>93</v>
      </c>
      <c r="K16" s="358">
        <v>11</v>
      </c>
      <c r="L16" s="358">
        <v>10</v>
      </c>
      <c r="M16" s="358">
        <v>101</v>
      </c>
      <c r="N16" s="358">
        <v>67</v>
      </c>
      <c r="O16" s="358">
        <v>2417</v>
      </c>
      <c r="P16" s="358">
        <v>2348</v>
      </c>
      <c r="Q16" s="358">
        <v>2300</v>
      </c>
      <c r="R16" s="358">
        <v>2300</v>
      </c>
      <c r="S16" s="358">
        <v>117</v>
      </c>
      <c r="T16" s="358">
        <v>48</v>
      </c>
      <c r="U16" s="358">
        <v>91</v>
      </c>
      <c r="V16" s="358">
        <v>39</v>
      </c>
      <c r="W16" s="359">
        <v>3141</v>
      </c>
      <c r="X16" s="360">
        <v>2688</v>
      </c>
      <c r="Y16" s="361">
        <v>3015</v>
      </c>
      <c r="Z16" s="361">
        <v>3153</v>
      </c>
    </row>
    <row r="17" spans="1:26" ht="27.75" customHeight="1">
      <c r="A17" s="87">
        <v>11</v>
      </c>
      <c r="B17" s="79" t="s">
        <v>12</v>
      </c>
      <c r="C17" s="134">
        <v>849</v>
      </c>
      <c r="D17" s="134">
        <v>820</v>
      </c>
      <c r="E17" s="134">
        <v>210</v>
      </c>
      <c r="F17" s="134">
        <v>206</v>
      </c>
      <c r="G17" s="134">
        <v>134</v>
      </c>
      <c r="H17" s="134">
        <v>127</v>
      </c>
      <c r="I17" s="134">
        <v>234</v>
      </c>
      <c r="J17" s="134">
        <v>225</v>
      </c>
      <c r="K17" s="134">
        <v>216</v>
      </c>
      <c r="L17" s="134">
        <v>209</v>
      </c>
      <c r="M17" s="134">
        <v>55</v>
      </c>
      <c r="N17" s="134">
        <v>53</v>
      </c>
      <c r="O17" s="134">
        <v>3749</v>
      </c>
      <c r="P17" s="134">
        <v>3734</v>
      </c>
      <c r="Q17" s="134">
        <v>3651</v>
      </c>
      <c r="R17" s="134">
        <v>3651</v>
      </c>
      <c r="S17" s="134">
        <v>98</v>
      </c>
      <c r="T17" s="134">
        <v>83</v>
      </c>
      <c r="U17" s="134">
        <v>58</v>
      </c>
      <c r="V17" s="134">
        <v>56</v>
      </c>
      <c r="W17" s="40">
        <v>4656</v>
      </c>
      <c r="X17" s="41">
        <v>4610</v>
      </c>
      <c r="Y17" s="42">
        <v>5372</v>
      </c>
      <c r="Z17" s="42">
        <v>5722</v>
      </c>
    </row>
    <row r="18" spans="1:26" ht="27.75" customHeight="1">
      <c r="A18" s="334">
        <v>12</v>
      </c>
      <c r="B18" s="293" t="s">
        <v>13</v>
      </c>
      <c r="C18" s="358">
        <v>1317</v>
      </c>
      <c r="D18" s="358">
        <v>1196</v>
      </c>
      <c r="E18" s="358">
        <v>358</v>
      </c>
      <c r="F18" s="358">
        <v>338</v>
      </c>
      <c r="G18" s="358">
        <v>316</v>
      </c>
      <c r="H18" s="358">
        <v>274</v>
      </c>
      <c r="I18" s="358">
        <v>295</v>
      </c>
      <c r="J18" s="358">
        <v>256</v>
      </c>
      <c r="K18" s="358">
        <v>161</v>
      </c>
      <c r="L18" s="358">
        <v>146</v>
      </c>
      <c r="M18" s="358">
        <v>187</v>
      </c>
      <c r="N18" s="358">
        <v>182</v>
      </c>
      <c r="O18" s="358">
        <v>5966</v>
      </c>
      <c r="P18" s="358">
        <v>5889</v>
      </c>
      <c r="Q18" s="358">
        <v>5760</v>
      </c>
      <c r="R18" s="358">
        <v>5760</v>
      </c>
      <c r="S18" s="358">
        <v>206</v>
      </c>
      <c r="T18" s="358">
        <v>129</v>
      </c>
      <c r="U18" s="358">
        <v>100</v>
      </c>
      <c r="V18" s="358">
        <v>85</v>
      </c>
      <c r="W18" s="359">
        <v>7383</v>
      </c>
      <c r="X18" s="360">
        <v>7170</v>
      </c>
      <c r="Y18" s="361">
        <v>8152</v>
      </c>
      <c r="Z18" s="361">
        <v>8748</v>
      </c>
    </row>
    <row r="19" spans="1:26" ht="27.75" customHeight="1">
      <c r="A19" s="87">
        <v>13</v>
      </c>
      <c r="B19" s="79" t="s">
        <v>228</v>
      </c>
      <c r="C19" s="134">
        <v>1094</v>
      </c>
      <c r="D19" s="134">
        <v>638</v>
      </c>
      <c r="E19" s="134">
        <v>271</v>
      </c>
      <c r="F19" s="134">
        <v>181</v>
      </c>
      <c r="G19" s="134">
        <v>348</v>
      </c>
      <c r="H19" s="134">
        <v>236</v>
      </c>
      <c r="I19" s="134">
        <v>311</v>
      </c>
      <c r="J19" s="134">
        <v>115</v>
      </c>
      <c r="K19" s="134">
        <v>16</v>
      </c>
      <c r="L19" s="134">
        <v>14</v>
      </c>
      <c r="M19" s="134">
        <v>148</v>
      </c>
      <c r="N19" s="134">
        <v>92</v>
      </c>
      <c r="O19" s="134">
        <v>2428</v>
      </c>
      <c r="P19" s="134">
        <v>2288</v>
      </c>
      <c r="Q19" s="134">
        <v>2217</v>
      </c>
      <c r="R19" s="134">
        <v>2217</v>
      </c>
      <c r="S19" s="134">
        <v>211</v>
      </c>
      <c r="T19" s="134">
        <v>71</v>
      </c>
      <c r="U19" s="134">
        <v>125</v>
      </c>
      <c r="V19" s="134">
        <v>58</v>
      </c>
      <c r="W19" s="40">
        <v>3647</v>
      </c>
      <c r="X19" s="41">
        <v>2984</v>
      </c>
      <c r="Y19" s="42">
        <v>3401</v>
      </c>
      <c r="Z19" s="42">
        <v>3674</v>
      </c>
    </row>
    <row r="20" spans="1:26" ht="27.75" customHeight="1">
      <c r="A20" s="334">
        <v>14</v>
      </c>
      <c r="B20" s="293" t="s">
        <v>15</v>
      </c>
      <c r="C20" s="358">
        <v>669</v>
      </c>
      <c r="D20" s="358">
        <v>607</v>
      </c>
      <c r="E20" s="358">
        <v>109</v>
      </c>
      <c r="F20" s="358">
        <v>107</v>
      </c>
      <c r="G20" s="358">
        <v>68</v>
      </c>
      <c r="H20" s="358">
        <v>64</v>
      </c>
      <c r="I20" s="358">
        <v>312</v>
      </c>
      <c r="J20" s="358">
        <v>271</v>
      </c>
      <c r="K20" s="358">
        <v>69</v>
      </c>
      <c r="L20" s="358">
        <v>62</v>
      </c>
      <c r="M20" s="358">
        <v>111</v>
      </c>
      <c r="N20" s="358">
        <v>103</v>
      </c>
      <c r="O20" s="358">
        <v>4773</v>
      </c>
      <c r="P20" s="358">
        <v>4756</v>
      </c>
      <c r="Q20" s="358">
        <v>4658</v>
      </c>
      <c r="R20" s="358">
        <v>4658</v>
      </c>
      <c r="S20" s="358">
        <v>115</v>
      </c>
      <c r="T20" s="358">
        <v>98</v>
      </c>
      <c r="U20" s="358">
        <v>339</v>
      </c>
      <c r="V20" s="358">
        <v>284</v>
      </c>
      <c r="W20" s="359">
        <v>5781</v>
      </c>
      <c r="X20" s="360">
        <v>5647</v>
      </c>
      <c r="Y20" s="361">
        <v>6141</v>
      </c>
      <c r="Z20" s="361">
        <v>6588</v>
      </c>
    </row>
    <row r="21" spans="1:26" ht="27.75" customHeight="1">
      <c r="A21" s="87">
        <v>15</v>
      </c>
      <c r="B21" s="79" t="s">
        <v>16</v>
      </c>
      <c r="C21" s="134">
        <v>1266</v>
      </c>
      <c r="D21" s="134">
        <v>581</v>
      </c>
      <c r="E21" s="134">
        <v>285</v>
      </c>
      <c r="F21" s="134">
        <v>167</v>
      </c>
      <c r="G21" s="134">
        <v>180</v>
      </c>
      <c r="H21" s="134">
        <v>102</v>
      </c>
      <c r="I21" s="134">
        <v>573</v>
      </c>
      <c r="J21" s="134">
        <v>181</v>
      </c>
      <c r="K21" s="134">
        <v>59</v>
      </c>
      <c r="L21" s="134">
        <v>31</v>
      </c>
      <c r="M21" s="134">
        <v>169</v>
      </c>
      <c r="N21" s="134">
        <v>100</v>
      </c>
      <c r="O21" s="134">
        <v>4577</v>
      </c>
      <c r="P21" s="134">
        <v>4496</v>
      </c>
      <c r="Q21" s="134">
        <v>4405</v>
      </c>
      <c r="R21" s="134">
        <v>4405</v>
      </c>
      <c r="S21" s="134">
        <v>172</v>
      </c>
      <c r="T21" s="134">
        <v>91</v>
      </c>
      <c r="U21" s="134">
        <v>123</v>
      </c>
      <c r="V21" s="134">
        <v>51</v>
      </c>
      <c r="W21" s="40">
        <v>5966</v>
      </c>
      <c r="X21" s="41">
        <v>5128</v>
      </c>
      <c r="Y21" s="42">
        <v>5759</v>
      </c>
      <c r="Z21" s="42">
        <v>6095</v>
      </c>
    </row>
    <row r="22" spans="1:26" ht="27.75" customHeight="1">
      <c r="A22" s="334">
        <v>16</v>
      </c>
      <c r="B22" s="293" t="s">
        <v>17</v>
      </c>
      <c r="C22" s="358">
        <v>1254</v>
      </c>
      <c r="D22" s="358">
        <v>665</v>
      </c>
      <c r="E22" s="358">
        <v>221</v>
      </c>
      <c r="F22" s="358">
        <v>98</v>
      </c>
      <c r="G22" s="358">
        <v>171</v>
      </c>
      <c r="H22" s="358">
        <v>135</v>
      </c>
      <c r="I22" s="358">
        <v>575</v>
      </c>
      <c r="J22" s="358">
        <v>208</v>
      </c>
      <c r="K22" s="358">
        <v>156</v>
      </c>
      <c r="L22" s="358">
        <v>125</v>
      </c>
      <c r="M22" s="358">
        <v>131</v>
      </c>
      <c r="N22" s="358">
        <v>99</v>
      </c>
      <c r="O22" s="358">
        <v>3028</v>
      </c>
      <c r="P22" s="358">
        <v>2779</v>
      </c>
      <c r="Q22" s="358">
        <v>2697</v>
      </c>
      <c r="R22" s="358">
        <v>2697</v>
      </c>
      <c r="S22" s="358">
        <v>331</v>
      </c>
      <c r="T22" s="358">
        <v>82</v>
      </c>
      <c r="U22" s="358">
        <v>1351</v>
      </c>
      <c r="V22" s="358">
        <v>823</v>
      </c>
      <c r="W22" s="359">
        <v>5633</v>
      </c>
      <c r="X22" s="360">
        <v>4267</v>
      </c>
      <c r="Y22" s="361">
        <v>4702</v>
      </c>
      <c r="Z22" s="361">
        <v>5109</v>
      </c>
    </row>
    <row r="23" spans="1:26" ht="27.75" customHeight="1">
      <c r="A23" s="87">
        <v>17</v>
      </c>
      <c r="B23" s="79" t="s">
        <v>18</v>
      </c>
      <c r="C23" s="134">
        <v>895</v>
      </c>
      <c r="D23" s="134">
        <v>770</v>
      </c>
      <c r="E23" s="134">
        <v>130</v>
      </c>
      <c r="F23" s="134">
        <v>121</v>
      </c>
      <c r="G23" s="134">
        <v>80</v>
      </c>
      <c r="H23" s="134">
        <v>73</v>
      </c>
      <c r="I23" s="134">
        <v>448</v>
      </c>
      <c r="J23" s="134">
        <v>361</v>
      </c>
      <c r="K23" s="134">
        <v>38</v>
      </c>
      <c r="L23" s="134">
        <v>35</v>
      </c>
      <c r="M23" s="134">
        <v>199</v>
      </c>
      <c r="N23" s="134">
        <v>180</v>
      </c>
      <c r="O23" s="134">
        <v>4849</v>
      </c>
      <c r="P23" s="134">
        <v>4834</v>
      </c>
      <c r="Q23" s="134">
        <v>4647</v>
      </c>
      <c r="R23" s="134">
        <v>4647</v>
      </c>
      <c r="S23" s="134">
        <v>202</v>
      </c>
      <c r="T23" s="134">
        <v>187</v>
      </c>
      <c r="U23" s="134">
        <v>96</v>
      </c>
      <c r="V23" s="134">
        <v>90</v>
      </c>
      <c r="W23" s="40">
        <v>5840</v>
      </c>
      <c r="X23" s="41">
        <v>5694</v>
      </c>
      <c r="Y23" s="42">
        <v>6048</v>
      </c>
      <c r="Z23" s="42">
        <v>6542</v>
      </c>
    </row>
    <row r="24" spans="1:26" ht="27.75" customHeight="1">
      <c r="A24" s="334">
        <v>18</v>
      </c>
      <c r="B24" s="293" t="s">
        <v>19</v>
      </c>
      <c r="C24" s="358">
        <v>3450</v>
      </c>
      <c r="D24" s="358">
        <v>2037</v>
      </c>
      <c r="E24" s="358">
        <v>944</v>
      </c>
      <c r="F24" s="358">
        <v>623</v>
      </c>
      <c r="G24" s="358">
        <v>1060</v>
      </c>
      <c r="H24" s="358">
        <v>682</v>
      </c>
      <c r="I24" s="358">
        <v>904</v>
      </c>
      <c r="J24" s="358">
        <v>369</v>
      </c>
      <c r="K24" s="358">
        <v>292</v>
      </c>
      <c r="L24" s="358">
        <v>193</v>
      </c>
      <c r="M24" s="358">
        <v>250</v>
      </c>
      <c r="N24" s="358">
        <v>170</v>
      </c>
      <c r="O24" s="358">
        <v>7184</v>
      </c>
      <c r="P24" s="358">
        <v>7058</v>
      </c>
      <c r="Q24" s="358">
        <v>6847</v>
      </c>
      <c r="R24" s="358">
        <v>6847</v>
      </c>
      <c r="S24" s="358">
        <v>337</v>
      </c>
      <c r="T24" s="358">
        <v>211</v>
      </c>
      <c r="U24" s="358">
        <v>239</v>
      </c>
      <c r="V24" s="358">
        <v>116</v>
      </c>
      <c r="W24" s="359">
        <v>10873</v>
      </c>
      <c r="X24" s="360">
        <v>9211</v>
      </c>
      <c r="Y24" s="361">
        <v>10147</v>
      </c>
      <c r="Z24" s="361">
        <v>10856</v>
      </c>
    </row>
    <row r="25" spans="1:26" ht="30.75" customHeight="1">
      <c r="A25" s="572" t="s">
        <v>0</v>
      </c>
      <c r="B25" s="573"/>
      <c r="C25" s="43">
        <v>42448</v>
      </c>
      <c r="D25" s="43">
        <v>22387</v>
      </c>
      <c r="E25" s="43">
        <v>8814</v>
      </c>
      <c r="F25" s="43">
        <v>5230</v>
      </c>
      <c r="G25" s="43">
        <v>5918</v>
      </c>
      <c r="H25" s="43">
        <v>3824</v>
      </c>
      <c r="I25" s="43">
        <v>17311</v>
      </c>
      <c r="J25" s="43">
        <v>6753</v>
      </c>
      <c r="K25" s="43">
        <v>5522</v>
      </c>
      <c r="L25" s="43">
        <v>3470</v>
      </c>
      <c r="M25" s="43">
        <v>4883</v>
      </c>
      <c r="N25" s="43">
        <v>3110</v>
      </c>
      <c r="O25" s="43">
        <v>116892</v>
      </c>
      <c r="P25" s="43">
        <v>113887</v>
      </c>
      <c r="Q25" s="43">
        <v>111287</v>
      </c>
      <c r="R25" s="43">
        <v>111287</v>
      </c>
      <c r="S25" s="43">
        <v>5605</v>
      </c>
      <c r="T25" s="43">
        <v>2600</v>
      </c>
      <c r="U25" s="43">
        <v>5506</v>
      </c>
      <c r="V25" s="43">
        <v>2863</v>
      </c>
      <c r="W25" s="43">
        <v>164846</v>
      </c>
      <c r="X25" s="43">
        <v>139137</v>
      </c>
      <c r="Y25" s="43">
        <f>SUM(Y7:Y24)</f>
        <v>155034</v>
      </c>
      <c r="Z25" s="43">
        <f>SUM(Z7:Z24)</f>
        <v>165303</v>
      </c>
    </row>
  </sheetData>
  <sheetProtection/>
  <mergeCells count="20">
    <mergeCell ref="A25:B25"/>
    <mergeCell ref="A1:Z1"/>
    <mergeCell ref="C2:X2"/>
    <mergeCell ref="C3:D4"/>
    <mergeCell ref="E3:N3"/>
    <mergeCell ref="O3:P4"/>
    <mergeCell ref="A2:A5"/>
    <mergeCell ref="B2:B5"/>
    <mergeCell ref="Y2:Y5"/>
    <mergeCell ref="Z2:Z5"/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zoomScale="60" zoomScaleNormal="60" zoomScalePageLayoutView="0" workbookViewId="0" topLeftCell="A3">
      <selection activeCell="W25" sqref="W25"/>
    </sheetView>
  </sheetViews>
  <sheetFormatPr defaultColWidth="9.00390625" defaultRowHeight="12.75"/>
  <cols>
    <col min="2" max="2" width="27.625" style="0" customWidth="1"/>
    <col min="4" max="4" width="14.625" style="0" customWidth="1"/>
    <col min="6" max="6" width="11.875" style="0" customWidth="1"/>
    <col min="8" max="8" width="13.375" style="0" customWidth="1"/>
    <col min="10" max="10" width="12.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50390625" style="0" customWidth="1"/>
    <col min="20" max="20" width="10.625" style="0" customWidth="1"/>
  </cols>
  <sheetData>
    <row r="1" spans="1:20" ht="22.5">
      <c r="A1" s="381"/>
      <c r="B1" s="580" t="s">
        <v>47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381"/>
    </row>
    <row r="2" spans="1:20" ht="22.5">
      <c r="A2" s="381"/>
      <c r="B2" s="580" t="s">
        <v>48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381"/>
    </row>
    <row r="3" spans="1:20" ht="22.5">
      <c r="A3" s="381"/>
      <c r="B3" s="580" t="s">
        <v>47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381"/>
    </row>
    <row r="4" spans="1:20" ht="22.5">
      <c r="A4" s="381"/>
      <c r="B4" s="580" t="s">
        <v>48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381"/>
    </row>
    <row r="5" spans="1:20" ht="18.75" customHeight="1">
      <c r="A5" s="381"/>
      <c r="B5" s="382"/>
      <c r="C5" s="580" t="s">
        <v>308</v>
      </c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382"/>
      <c r="R5" s="382"/>
      <c r="S5" s="382"/>
      <c r="T5" s="381"/>
    </row>
    <row r="6" spans="1:20" ht="17.25" customHeight="1">
      <c r="A6" s="383"/>
      <c r="B6" s="383"/>
      <c r="C6" s="383"/>
      <c r="D6" s="384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4"/>
      <c r="R6" s="383"/>
      <c r="S6" s="383"/>
      <c r="T6" s="383"/>
    </row>
    <row r="7" spans="1:20" ht="76.5" customHeight="1">
      <c r="A7" s="581" t="s">
        <v>1</v>
      </c>
      <c r="B7" s="583" t="s">
        <v>51</v>
      </c>
      <c r="C7" s="586" t="s">
        <v>229</v>
      </c>
      <c r="D7" s="586"/>
      <c r="E7" s="586"/>
      <c r="F7" s="586"/>
      <c r="G7" s="586"/>
      <c r="H7" s="586"/>
      <c r="I7" s="587" t="s">
        <v>230</v>
      </c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27.75" customHeight="1">
      <c r="A8" s="581"/>
      <c r="B8" s="584"/>
      <c r="C8" s="586"/>
      <c r="D8" s="586"/>
      <c r="E8" s="586"/>
      <c r="F8" s="586"/>
      <c r="G8" s="586"/>
      <c r="H8" s="586"/>
      <c r="I8" s="586" t="s">
        <v>231</v>
      </c>
      <c r="J8" s="586"/>
      <c r="K8" s="586"/>
      <c r="L8" s="586"/>
      <c r="M8" s="586"/>
      <c r="N8" s="586"/>
      <c r="O8" s="586" t="s">
        <v>232</v>
      </c>
      <c r="P8" s="586"/>
      <c r="Q8" s="586"/>
      <c r="R8" s="586"/>
      <c r="S8" s="586"/>
      <c r="T8" s="586"/>
    </row>
    <row r="9" spans="1:20" ht="27.75" customHeight="1" thickBot="1">
      <c r="A9" s="582"/>
      <c r="B9" s="585"/>
      <c r="C9" s="385" t="s">
        <v>37</v>
      </c>
      <c r="D9" s="385" t="s">
        <v>233</v>
      </c>
      <c r="E9" s="385" t="s">
        <v>234</v>
      </c>
      <c r="F9" s="385" t="s">
        <v>233</v>
      </c>
      <c r="G9" s="385" t="s">
        <v>235</v>
      </c>
      <c r="H9" s="385" t="s">
        <v>233</v>
      </c>
      <c r="I9" s="385" t="s">
        <v>37</v>
      </c>
      <c r="J9" s="385" t="s">
        <v>233</v>
      </c>
      <c r="K9" s="385" t="s">
        <v>234</v>
      </c>
      <c r="L9" s="385" t="s">
        <v>233</v>
      </c>
      <c r="M9" s="385" t="s">
        <v>235</v>
      </c>
      <c r="N9" s="385" t="s">
        <v>233</v>
      </c>
      <c r="O9" s="385" t="s">
        <v>37</v>
      </c>
      <c r="P9" s="385" t="s">
        <v>233</v>
      </c>
      <c r="Q9" s="385" t="s">
        <v>236</v>
      </c>
      <c r="R9" s="385" t="s">
        <v>233</v>
      </c>
      <c r="S9" s="385" t="s">
        <v>237</v>
      </c>
      <c r="T9" s="385" t="s">
        <v>233</v>
      </c>
    </row>
    <row r="10" spans="1:20" ht="27.75" customHeight="1" thickTop="1">
      <c r="A10" s="71">
        <v>1</v>
      </c>
      <c r="B10" s="72" t="s">
        <v>2</v>
      </c>
      <c r="C10" s="387">
        <v>217</v>
      </c>
      <c r="D10" s="387">
        <v>0</v>
      </c>
      <c r="E10" s="387">
        <v>91</v>
      </c>
      <c r="F10" s="387">
        <v>0</v>
      </c>
      <c r="G10" s="138">
        <f>C10-E10</f>
        <v>126</v>
      </c>
      <c r="H10" s="138">
        <f>D10-F10</f>
        <v>0</v>
      </c>
      <c r="I10" s="387">
        <v>377</v>
      </c>
      <c r="J10" s="387">
        <v>0</v>
      </c>
      <c r="K10" s="387">
        <v>164</v>
      </c>
      <c r="L10" s="387">
        <v>0</v>
      </c>
      <c r="M10" s="138">
        <f>I10-K10</f>
        <v>213</v>
      </c>
      <c r="N10" s="138">
        <f>J10-L10</f>
        <v>0</v>
      </c>
      <c r="O10" s="387">
        <v>377</v>
      </c>
      <c r="P10" s="387">
        <v>0</v>
      </c>
      <c r="Q10" s="387">
        <v>164</v>
      </c>
      <c r="R10" s="387">
        <v>0</v>
      </c>
      <c r="S10" s="138">
        <f>O10-Q10</f>
        <v>213</v>
      </c>
      <c r="T10" s="387">
        <f>P10-R10</f>
        <v>0</v>
      </c>
    </row>
    <row r="11" spans="1:20" ht="27.75" customHeight="1">
      <c r="A11" s="388">
        <v>2</v>
      </c>
      <c r="B11" s="389" t="s">
        <v>3</v>
      </c>
      <c r="C11" s="390">
        <v>231</v>
      </c>
      <c r="D11" s="390">
        <v>46</v>
      </c>
      <c r="E11" s="390">
        <v>93</v>
      </c>
      <c r="F11" s="390">
        <v>18</v>
      </c>
      <c r="G11" s="391">
        <f aca="true" t="shared" si="0" ref="G11:H27">C11-E11</f>
        <v>138</v>
      </c>
      <c r="H11" s="391">
        <f t="shared" si="0"/>
        <v>28</v>
      </c>
      <c r="I11" s="390">
        <v>419</v>
      </c>
      <c r="J11" s="390">
        <v>75</v>
      </c>
      <c r="K11" s="390">
        <v>198</v>
      </c>
      <c r="L11" s="390">
        <v>38</v>
      </c>
      <c r="M11" s="391">
        <f aca="true" t="shared" si="1" ref="M11:N27">I11-K11</f>
        <v>221</v>
      </c>
      <c r="N11" s="391">
        <f t="shared" si="1"/>
        <v>37</v>
      </c>
      <c r="O11" s="390">
        <v>419</v>
      </c>
      <c r="P11" s="390">
        <v>73</v>
      </c>
      <c r="Q11" s="390">
        <v>198</v>
      </c>
      <c r="R11" s="390">
        <v>38</v>
      </c>
      <c r="S11" s="391">
        <f aca="true" t="shared" si="2" ref="S11:T27">O11-Q11</f>
        <v>221</v>
      </c>
      <c r="T11" s="390">
        <f t="shared" si="2"/>
        <v>35</v>
      </c>
    </row>
    <row r="12" spans="1:20" ht="27.75" customHeight="1">
      <c r="A12" s="44">
        <v>3</v>
      </c>
      <c r="B12" s="79" t="s">
        <v>4</v>
      </c>
      <c r="C12" s="387">
        <v>303</v>
      </c>
      <c r="D12" s="387">
        <v>0</v>
      </c>
      <c r="E12" s="387">
        <v>136</v>
      </c>
      <c r="F12" s="387">
        <v>0</v>
      </c>
      <c r="G12" s="138">
        <f t="shared" si="0"/>
        <v>167</v>
      </c>
      <c r="H12" s="138">
        <f t="shared" si="0"/>
        <v>0</v>
      </c>
      <c r="I12" s="387">
        <v>522</v>
      </c>
      <c r="J12" s="387">
        <v>0</v>
      </c>
      <c r="K12" s="387">
        <v>252</v>
      </c>
      <c r="L12" s="387">
        <v>0</v>
      </c>
      <c r="M12" s="138">
        <f t="shared" si="1"/>
        <v>270</v>
      </c>
      <c r="N12" s="138">
        <f t="shared" si="1"/>
        <v>0</v>
      </c>
      <c r="O12" s="387">
        <v>522</v>
      </c>
      <c r="P12" s="387">
        <v>0</v>
      </c>
      <c r="Q12" s="387">
        <v>252</v>
      </c>
      <c r="R12" s="387">
        <v>0</v>
      </c>
      <c r="S12" s="138">
        <f t="shared" si="2"/>
        <v>270</v>
      </c>
      <c r="T12" s="387">
        <f t="shared" si="2"/>
        <v>0</v>
      </c>
    </row>
    <row r="13" spans="1:20" ht="27.75" customHeight="1">
      <c r="A13" s="388">
        <v>4</v>
      </c>
      <c r="B13" s="389" t="s">
        <v>5</v>
      </c>
      <c r="C13" s="390">
        <v>941</v>
      </c>
      <c r="D13" s="390">
        <v>0</v>
      </c>
      <c r="E13" s="390">
        <v>380</v>
      </c>
      <c r="F13" s="390">
        <v>0</v>
      </c>
      <c r="G13" s="391">
        <f t="shared" si="0"/>
        <v>561</v>
      </c>
      <c r="H13" s="391">
        <f t="shared" si="0"/>
        <v>0</v>
      </c>
      <c r="I13" s="390">
        <v>1620</v>
      </c>
      <c r="J13" s="390">
        <v>0</v>
      </c>
      <c r="K13" s="390">
        <v>680</v>
      </c>
      <c r="L13" s="390">
        <v>0</v>
      </c>
      <c r="M13" s="391">
        <f t="shared" si="1"/>
        <v>940</v>
      </c>
      <c r="N13" s="391">
        <f t="shared" si="1"/>
        <v>0</v>
      </c>
      <c r="O13" s="390">
        <v>1620</v>
      </c>
      <c r="P13" s="390">
        <v>0</v>
      </c>
      <c r="Q13" s="390">
        <v>680</v>
      </c>
      <c r="R13" s="390">
        <v>0</v>
      </c>
      <c r="S13" s="391">
        <f t="shared" si="2"/>
        <v>940</v>
      </c>
      <c r="T13" s="390">
        <f t="shared" si="2"/>
        <v>0</v>
      </c>
    </row>
    <row r="14" spans="1:20" ht="27.75" customHeight="1">
      <c r="A14" s="44">
        <v>5</v>
      </c>
      <c r="B14" s="79" t="s">
        <v>6</v>
      </c>
      <c r="C14" s="387">
        <v>696</v>
      </c>
      <c r="D14" s="387">
        <v>0</v>
      </c>
      <c r="E14" s="387">
        <v>337</v>
      </c>
      <c r="F14" s="387">
        <v>0</v>
      </c>
      <c r="G14" s="138">
        <f t="shared" si="0"/>
        <v>359</v>
      </c>
      <c r="H14" s="138">
        <f t="shared" si="0"/>
        <v>0</v>
      </c>
      <c r="I14" s="387">
        <v>1204</v>
      </c>
      <c r="J14" s="387">
        <v>0</v>
      </c>
      <c r="K14" s="387">
        <v>577</v>
      </c>
      <c r="L14" s="387">
        <v>0</v>
      </c>
      <c r="M14" s="138">
        <f t="shared" si="1"/>
        <v>627</v>
      </c>
      <c r="N14" s="138">
        <f t="shared" si="1"/>
        <v>0</v>
      </c>
      <c r="O14" s="387">
        <v>1204</v>
      </c>
      <c r="P14" s="387">
        <v>0</v>
      </c>
      <c r="Q14" s="387">
        <v>577</v>
      </c>
      <c r="R14" s="387">
        <v>0</v>
      </c>
      <c r="S14" s="138">
        <f t="shared" si="2"/>
        <v>627</v>
      </c>
      <c r="T14" s="387">
        <f t="shared" si="2"/>
        <v>0</v>
      </c>
    </row>
    <row r="15" spans="1:20" ht="27.75" customHeight="1">
      <c r="A15" s="388">
        <v>6</v>
      </c>
      <c r="B15" s="389" t="s">
        <v>7</v>
      </c>
      <c r="C15" s="390">
        <v>881</v>
      </c>
      <c r="D15" s="390">
        <v>0</v>
      </c>
      <c r="E15" s="390">
        <v>362</v>
      </c>
      <c r="F15" s="390">
        <v>0</v>
      </c>
      <c r="G15" s="391">
        <f t="shared" si="0"/>
        <v>519</v>
      </c>
      <c r="H15" s="391">
        <f t="shared" si="0"/>
        <v>0</v>
      </c>
      <c r="I15" s="390">
        <v>1438</v>
      </c>
      <c r="J15" s="390">
        <v>0</v>
      </c>
      <c r="K15" s="390">
        <v>636</v>
      </c>
      <c r="L15" s="390">
        <v>0</v>
      </c>
      <c r="M15" s="391">
        <f t="shared" si="1"/>
        <v>802</v>
      </c>
      <c r="N15" s="391">
        <f t="shared" si="1"/>
        <v>0</v>
      </c>
      <c r="O15" s="390">
        <v>1438</v>
      </c>
      <c r="P15" s="390">
        <v>0</v>
      </c>
      <c r="Q15" s="390">
        <v>636</v>
      </c>
      <c r="R15" s="390">
        <v>0</v>
      </c>
      <c r="S15" s="391">
        <f t="shared" si="2"/>
        <v>802</v>
      </c>
      <c r="T15" s="390">
        <f t="shared" si="2"/>
        <v>0</v>
      </c>
    </row>
    <row r="16" spans="1:20" ht="27.75" customHeight="1">
      <c r="A16" s="44">
        <v>7</v>
      </c>
      <c r="B16" s="79" t="s">
        <v>8</v>
      </c>
      <c r="C16" s="387">
        <v>311</v>
      </c>
      <c r="D16" s="387">
        <v>16</v>
      </c>
      <c r="E16" s="387">
        <v>138</v>
      </c>
      <c r="F16" s="387">
        <v>11</v>
      </c>
      <c r="G16" s="138">
        <f t="shared" si="0"/>
        <v>173</v>
      </c>
      <c r="H16" s="138">
        <f t="shared" si="0"/>
        <v>5</v>
      </c>
      <c r="I16" s="387">
        <v>523</v>
      </c>
      <c r="J16" s="387">
        <v>35</v>
      </c>
      <c r="K16" s="387">
        <v>263</v>
      </c>
      <c r="L16" s="387">
        <v>21</v>
      </c>
      <c r="M16" s="138">
        <f t="shared" si="1"/>
        <v>260</v>
      </c>
      <c r="N16" s="138">
        <f t="shared" si="1"/>
        <v>14</v>
      </c>
      <c r="O16" s="387">
        <v>523</v>
      </c>
      <c r="P16" s="387">
        <v>34</v>
      </c>
      <c r="Q16" s="387">
        <v>263</v>
      </c>
      <c r="R16" s="387">
        <v>21</v>
      </c>
      <c r="S16" s="138">
        <f t="shared" si="2"/>
        <v>260</v>
      </c>
      <c r="T16" s="387">
        <f t="shared" si="2"/>
        <v>13</v>
      </c>
    </row>
    <row r="17" spans="1:20" ht="27.75" customHeight="1">
      <c r="A17" s="388">
        <v>8</v>
      </c>
      <c r="B17" s="389" t="s">
        <v>9</v>
      </c>
      <c r="C17" s="390">
        <v>198</v>
      </c>
      <c r="D17" s="390">
        <v>0</v>
      </c>
      <c r="E17" s="390">
        <v>87</v>
      </c>
      <c r="F17" s="390">
        <v>0</v>
      </c>
      <c r="G17" s="391">
        <f t="shared" si="0"/>
        <v>111</v>
      </c>
      <c r="H17" s="391">
        <f t="shared" si="0"/>
        <v>0</v>
      </c>
      <c r="I17" s="390">
        <v>335</v>
      </c>
      <c r="J17" s="390">
        <v>0</v>
      </c>
      <c r="K17" s="390">
        <v>168</v>
      </c>
      <c r="L17" s="390">
        <v>0</v>
      </c>
      <c r="M17" s="391">
        <f t="shared" si="1"/>
        <v>167</v>
      </c>
      <c r="N17" s="391">
        <f t="shared" si="1"/>
        <v>0</v>
      </c>
      <c r="O17" s="390">
        <v>335</v>
      </c>
      <c r="P17" s="390">
        <v>0</v>
      </c>
      <c r="Q17" s="390">
        <v>168</v>
      </c>
      <c r="R17" s="390">
        <v>0</v>
      </c>
      <c r="S17" s="391">
        <f t="shared" si="2"/>
        <v>167</v>
      </c>
      <c r="T17" s="390">
        <f t="shared" si="2"/>
        <v>0</v>
      </c>
    </row>
    <row r="18" spans="1:20" ht="27.75" customHeight="1">
      <c r="A18" s="44">
        <v>9</v>
      </c>
      <c r="B18" s="79" t="s">
        <v>10</v>
      </c>
      <c r="C18" s="387">
        <v>342</v>
      </c>
      <c r="D18" s="387">
        <v>0</v>
      </c>
      <c r="E18" s="387">
        <v>155</v>
      </c>
      <c r="F18" s="387">
        <v>0</v>
      </c>
      <c r="G18" s="138">
        <f t="shared" si="0"/>
        <v>187</v>
      </c>
      <c r="H18" s="138">
        <f t="shared" si="0"/>
        <v>0</v>
      </c>
      <c r="I18" s="387">
        <v>578</v>
      </c>
      <c r="J18" s="387">
        <v>0</v>
      </c>
      <c r="K18" s="387">
        <v>263</v>
      </c>
      <c r="L18" s="387">
        <v>0</v>
      </c>
      <c r="M18" s="138">
        <f t="shared" si="1"/>
        <v>315</v>
      </c>
      <c r="N18" s="138">
        <f t="shared" si="1"/>
        <v>0</v>
      </c>
      <c r="O18" s="387">
        <v>578</v>
      </c>
      <c r="P18" s="387">
        <v>0</v>
      </c>
      <c r="Q18" s="387">
        <v>263</v>
      </c>
      <c r="R18" s="387">
        <v>0</v>
      </c>
      <c r="S18" s="138">
        <f t="shared" si="2"/>
        <v>315</v>
      </c>
      <c r="T18" s="387">
        <f t="shared" si="2"/>
        <v>0</v>
      </c>
    </row>
    <row r="19" spans="1:20" ht="27.75" customHeight="1">
      <c r="A19" s="388">
        <v>10</v>
      </c>
      <c r="B19" s="389" t="s">
        <v>11</v>
      </c>
      <c r="C19" s="390">
        <v>126</v>
      </c>
      <c r="D19" s="390">
        <v>0</v>
      </c>
      <c r="E19" s="390">
        <v>66</v>
      </c>
      <c r="F19" s="390">
        <v>0</v>
      </c>
      <c r="G19" s="391">
        <f t="shared" si="0"/>
        <v>60</v>
      </c>
      <c r="H19" s="391">
        <f t="shared" si="0"/>
        <v>0</v>
      </c>
      <c r="I19" s="390">
        <v>216</v>
      </c>
      <c r="J19" s="390">
        <v>0</v>
      </c>
      <c r="K19" s="390">
        <v>109</v>
      </c>
      <c r="L19" s="390">
        <v>0</v>
      </c>
      <c r="M19" s="391">
        <f t="shared" si="1"/>
        <v>107</v>
      </c>
      <c r="N19" s="391">
        <f t="shared" si="1"/>
        <v>0</v>
      </c>
      <c r="O19" s="390">
        <v>216</v>
      </c>
      <c r="P19" s="390">
        <v>0</v>
      </c>
      <c r="Q19" s="390">
        <v>109</v>
      </c>
      <c r="R19" s="390">
        <v>0</v>
      </c>
      <c r="S19" s="391">
        <f t="shared" si="2"/>
        <v>107</v>
      </c>
      <c r="T19" s="390">
        <f t="shared" si="2"/>
        <v>0</v>
      </c>
    </row>
    <row r="20" spans="1:20" ht="27.75" customHeight="1">
      <c r="A20" s="44">
        <v>11</v>
      </c>
      <c r="B20" s="79" t="s">
        <v>12</v>
      </c>
      <c r="C20" s="387">
        <v>266</v>
      </c>
      <c r="D20" s="387">
        <v>0</v>
      </c>
      <c r="E20" s="387">
        <v>122</v>
      </c>
      <c r="F20" s="387">
        <v>0</v>
      </c>
      <c r="G20" s="138">
        <f t="shared" si="0"/>
        <v>144</v>
      </c>
      <c r="H20" s="138">
        <f t="shared" si="0"/>
        <v>0</v>
      </c>
      <c r="I20" s="387">
        <v>436</v>
      </c>
      <c r="J20" s="387">
        <v>0</v>
      </c>
      <c r="K20" s="387">
        <v>200</v>
      </c>
      <c r="L20" s="387">
        <v>0</v>
      </c>
      <c r="M20" s="138">
        <f t="shared" si="1"/>
        <v>236</v>
      </c>
      <c r="N20" s="138">
        <f t="shared" si="1"/>
        <v>0</v>
      </c>
      <c r="O20" s="387">
        <v>436</v>
      </c>
      <c r="P20" s="387">
        <v>0</v>
      </c>
      <c r="Q20" s="387">
        <v>200</v>
      </c>
      <c r="R20" s="387">
        <v>0</v>
      </c>
      <c r="S20" s="138">
        <f t="shared" si="2"/>
        <v>236</v>
      </c>
      <c r="T20" s="387">
        <f t="shared" si="2"/>
        <v>0</v>
      </c>
    </row>
    <row r="21" spans="1:20" ht="27.75" customHeight="1">
      <c r="A21" s="388">
        <v>12</v>
      </c>
      <c r="B21" s="389" t="s">
        <v>13</v>
      </c>
      <c r="C21" s="390">
        <v>316</v>
      </c>
      <c r="D21" s="390">
        <v>0</v>
      </c>
      <c r="E21" s="390">
        <v>135</v>
      </c>
      <c r="F21" s="390">
        <v>0</v>
      </c>
      <c r="G21" s="391">
        <f t="shared" si="0"/>
        <v>181</v>
      </c>
      <c r="H21" s="391">
        <f t="shared" si="0"/>
        <v>0</v>
      </c>
      <c r="I21" s="390">
        <v>538</v>
      </c>
      <c r="J21" s="390">
        <v>0</v>
      </c>
      <c r="K21" s="390">
        <v>241</v>
      </c>
      <c r="L21" s="390">
        <v>0</v>
      </c>
      <c r="M21" s="391">
        <f t="shared" si="1"/>
        <v>297</v>
      </c>
      <c r="N21" s="391">
        <f t="shared" si="1"/>
        <v>0</v>
      </c>
      <c r="O21" s="390">
        <v>538</v>
      </c>
      <c r="P21" s="390">
        <v>0</v>
      </c>
      <c r="Q21" s="390">
        <v>241</v>
      </c>
      <c r="R21" s="390">
        <v>0</v>
      </c>
      <c r="S21" s="391">
        <f t="shared" si="2"/>
        <v>297</v>
      </c>
      <c r="T21" s="390">
        <f t="shared" si="2"/>
        <v>0</v>
      </c>
    </row>
    <row r="22" spans="1:20" ht="27.75" customHeight="1">
      <c r="A22" s="44">
        <v>13</v>
      </c>
      <c r="B22" s="79" t="s">
        <v>14</v>
      </c>
      <c r="C22" s="387">
        <v>148</v>
      </c>
      <c r="D22" s="387">
        <v>0</v>
      </c>
      <c r="E22" s="387">
        <v>64</v>
      </c>
      <c r="F22" s="387">
        <v>0</v>
      </c>
      <c r="G22" s="138">
        <f t="shared" si="0"/>
        <v>84</v>
      </c>
      <c r="H22" s="138">
        <f t="shared" si="0"/>
        <v>0</v>
      </c>
      <c r="I22" s="387">
        <v>245</v>
      </c>
      <c r="J22" s="387">
        <v>0</v>
      </c>
      <c r="K22" s="387">
        <v>113</v>
      </c>
      <c r="L22" s="387">
        <v>0</v>
      </c>
      <c r="M22" s="138">
        <f t="shared" si="1"/>
        <v>132</v>
      </c>
      <c r="N22" s="138">
        <f t="shared" si="1"/>
        <v>0</v>
      </c>
      <c r="O22" s="387">
        <v>245</v>
      </c>
      <c r="P22" s="387">
        <v>0</v>
      </c>
      <c r="Q22" s="387">
        <v>113</v>
      </c>
      <c r="R22" s="387">
        <v>0</v>
      </c>
      <c r="S22" s="138">
        <f t="shared" si="2"/>
        <v>132</v>
      </c>
      <c r="T22" s="387">
        <f t="shared" si="2"/>
        <v>0</v>
      </c>
    </row>
    <row r="23" spans="1:20" ht="27.75" customHeight="1">
      <c r="A23" s="388">
        <v>14</v>
      </c>
      <c r="B23" s="389" t="s">
        <v>15</v>
      </c>
      <c r="C23" s="390">
        <v>247</v>
      </c>
      <c r="D23" s="390">
        <v>0</v>
      </c>
      <c r="E23" s="390">
        <v>100</v>
      </c>
      <c r="F23" s="390">
        <v>0</v>
      </c>
      <c r="G23" s="391">
        <f t="shared" si="0"/>
        <v>147</v>
      </c>
      <c r="H23" s="391">
        <f t="shared" si="0"/>
        <v>0</v>
      </c>
      <c r="I23" s="390">
        <v>468</v>
      </c>
      <c r="J23" s="390">
        <v>0</v>
      </c>
      <c r="K23" s="390">
        <v>213</v>
      </c>
      <c r="L23" s="390">
        <v>0</v>
      </c>
      <c r="M23" s="391">
        <f t="shared" si="1"/>
        <v>255</v>
      </c>
      <c r="N23" s="391">
        <f t="shared" si="1"/>
        <v>0</v>
      </c>
      <c r="O23" s="390">
        <v>468</v>
      </c>
      <c r="P23" s="390">
        <v>0</v>
      </c>
      <c r="Q23" s="390">
        <v>213</v>
      </c>
      <c r="R23" s="390">
        <v>0</v>
      </c>
      <c r="S23" s="391">
        <f t="shared" si="2"/>
        <v>255</v>
      </c>
      <c r="T23" s="390">
        <f t="shared" si="2"/>
        <v>0</v>
      </c>
    </row>
    <row r="24" spans="1:20" ht="27.75" customHeight="1">
      <c r="A24" s="44">
        <v>15</v>
      </c>
      <c r="B24" s="79" t="s">
        <v>16</v>
      </c>
      <c r="C24" s="387">
        <v>215</v>
      </c>
      <c r="D24" s="387">
        <v>0</v>
      </c>
      <c r="E24" s="387">
        <v>90</v>
      </c>
      <c r="F24" s="387">
        <v>0</v>
      </c>
      <c r="G24" s="138">
        <f t="shared" si="0"/>
        <v>125</v>
      </c>
      <c r="H24" s="138">
        <f t="shared" si="0"/>
        <v>0</v>
      </c>
      <c r="I24" s="387">
        <v>362</v>
      </c>
      <c r="J24" s="387">
        <v>0</v>
      </c>
      <c r="K24" s="387">
        <v>160</v>
      </c>
      <c r="L24" s="387">
        <v>0</v>
      </c>
      <c r="M24" s="138">
        <f t="shared" si="1"/>
        <v>202</v>
      </c>
      <c r="N24" s="138">
        <f t="shared" si="1"/>
        <v>0</v>
      </c>
      <c r="O24" s="387">
        <v>362</v>
      </c>
      <c r="P24" s="387">
        <v>0</v>
      </c>
      <c r="Q24" s="387">
        <v>160</v>
      </c>
      <c r="R24" s="387">
        <v>0</v>
      </c>
      <c r="S24" s="138">
        <f t="shared" si="2"/>
        <v>202</v>
      </c>
      <c r="T24" s="387">
        <f t="shared" si="2"/>
        <v>0</v>
      </c>
    </row>
    <row r="25" spans="1:20" ht="27.75" customHeight="1">
      <c r="A25" s="388">
        <v>16</v>
      </c>
      <c r="B25" s="389" t="s">
        <v>17</v>
      </c>
      <c r="C25" s="390">
        <v>167</v>
      </c>
      <c r="D25" s="390">
        <v>0</v>
      </c>
      <c r="E25" s="390">
        <v>77</v>
      </c>
      <c r="F25" s="390">
        <v>0</v>
      </c>
      <c r="G25" s="391">
        <f t="shared" si="0"/>
        <v>90</v>
      </c>
      <c r="H25" s="391">
        <f t="shared" si="0"/>
        <v>0</v>
      </c>
      <c r="I25" s="390">
        <v>272</v>
      </c>
      <c r="J25" s="390">
        <v>0</v>
      </c>
      <c r="K25" s="390">
        <v>139</v>
      </c>
      <c r="L25" s="390">
        <v>0</v>
      </c>
      <c r="M25" s="391">
        <f t="shared" si="1"/>
        <v>133</v>
      </c>
      <c r="N25" s="391">
        <f t="shared" si="1"/>
        <v>0</v>
      </c>
      <c r="O25" s="390">
        <v>272</v>
      </c>
      <c r="P25" s="390">
        <v>0</v>
      </c>
      <c r="Q25" s="390">
        <v>139</v>
      </c>
      <c r="R25" s="390">
        <v>0</v>
      </c>
      <c r="S25" s="391">
        <f t="shared" si="2"/>
        <v>133</v>
      </c>
      <c r="T25" s="390">
        <f t="shared" si="2"/>
        <v>0</v>
      </c>
    </row>
    <row r="26" spans="1:20" ht="27.75" customHeight="1">
      <c r="A26" s="44">
        <v>17</v>
      </c>
      <c r="B26" s="79" t="s">
        <v>18</v>
      </c>
      <c r="C26" s="387">
        <v>275</v>
      </c>
      <c r="D26" s="387">
        <v>0</v>
      </c>
      <c r="E26" s="387">
        <v>126</v>
      </c>
      <c r="F26" s="387">
        <v>0</v>
      </c>
      <c r="G26" s="138">
        <f t="shared" si="0"/>
        <v>149</v>
      </c>
      <c r="H26" s="138">
        <f t="shared" si="0"/>
        <v>0</v>
      </c>
      <c r="I26" s="387">
        <v>477</v>
      </c>
      <c r="J26" s="387">
        <v>0</v>
      </c>
      <c r="K26" s="387">
        <v>218</v>
      </c>
      <c r="L26" s="387">
        <v>0</v>
      </c>
      <c r="M26" s="138">
        <f t="shared" si="1"/>
        <v>259</v>
      </c>
      <c r="N26" s="138">
        <f t="shared" si="1"/>
        <v>0</v>
      </c>
      <c r="O26" s="387">
        <v>477</v>
      </c>
      <c r="P26" s="387">
        <v>0</v>
      </c>
      <c r="Q26" s="387">
        <v>218</v>
      </c>
      <c r="R26" s="387">
        <v>0</v>
      </c>
      <c r="S26" s="138">
        <f t="shared" si="2"/>
        <v>259</v>
      </c>
      <c r="T26" s="387">
        <f t="shared" si="2"/>
        <v>0</v>
      </c>
    </row>
    <row r="27" spans="1:20" ht="17.25">
      <c r="A27" s="388">
        <v>18</v>
      </c>
      <c r="B27" s="389" t="s">
        <v>19</v>
      </c>
      <c r="C27" s="390">
        <v>462</v>
      </c>
      <c r="D27" s="390">
        <v>0</v>
      </c>
      <c r="E27" s="390">
        <v>202</v>
      </c>
      <c r="F27" s="390">
        <v>0</v>
      </c>
      <c r="G27" s="391">
        <f t="shared" si="0"/>
        <v>260</v>
      </c>
      <c r="H27" s="391">
        <f t="shared" si="0"/>
        <v>0</v>
      </c>
      <c r="I27" s="390">
        <v>800</v>
      </c>
      <c r="J27" s="390">
        <v>0</v>
      </c>
      <c r="K27" s="390">
        <v>358</v>
      </c>
      <c r="L27" s="390">
        <v>0</v>
      </c>
      <c r="M27" s="391">
        <f t="shared" si="1"/>
        <v>442</v>
      </c>
      <c r="N27" s="391">
        <f t="shared" si="1"/>
        <v>0</v>
      </c>
      <c r="O27" s="390">
        <v>800</v>
      </c>
      <c r="P27" s="390">
        <v>0</v>
      </c>
      <c r="Q27" s="390">
        <v>358</v>
      </c>
      <c r="R27" s="390">
        <v>0</v>
      </c>
      <c r="S27" s="391">
        <f t="shared" si="2"/>
        <v>442</v>
      </c>
      <c r="T27" s="390">
        <f t="shared" si="2"/>
        <v>0</v>
      </c>
    </row>
    <row r="28" spans="1:20" ht="17.25">
      <c r="A28" s="396" t="s">
        <v>0</v>
      </c>
      <c r="B28" s="397"/>
      <c r="C28" s="392">
        <f aca="true" t="shared" si="3" ref="C28:T28">SUM(C10:C27)</f>
        <v>6342</v>
      </c>
      <c r="D28" s="392">
        <f t="shared" si="3"/>
        <v>62</v>
      </c>
      <c r="E28" s="392">
        <f t="shared" si="3"/>
        <v>2761</v>
      </c>
      <c r="F28" s="392">
        <f t="shared" si="3"/>
        <v>29</v>
      </c>
      <c r="G28" s="392">
        <f t="shared" si="3"/>
        <v>3581</v>
      </c>
      <c r="H28" s="392">
        <f t="shared" si="3"/>
        <v>33</v>
      </c>
      <c r="I28" s="392">
        <f t="shared" si="3"/>
        <v>10830</v>
      </c>
      <c r="J28" s="392">
        <f t="shared" si="3"/>
        <v>110</v>
      </c>
      <c r="K28" s="393">
        <f t="shared" si="3"/>
        <v>4952</v>
      </c>
      <c r="L28" s="393">
        <f t="shared" si="3"/>
        <v>59</v>
      </c>
      <c r="M28" s="393">
        <f t="shared" si="3"/>
        <v>5878</v>
      </c>
      <c r="N28" s="393">
        <f t="shared" si="3"/>
        <v>51</v>
      </c>
      <c r="O28" s="393">
        <f t="shared" si="3"/>
        <v>10830</v>
      </c>
      <c r="P28" s="393">
        <f t="shared" si="3"/>
        <v>107</v>
      </c>
      <c r="Q28" s="393">
        <f t="shared" si="3"/>
        <v>4952</v>
      </c>
      <c r="R28" s="393">
        <f t="shared" si="3"/>
        <v>59</v>
      </c>
      <c r="S28" s="393">
        <f t="shared" si="3"/>
        <v>5878</v>
      </c>
      <c r="T28" s="393">
        <f t="shared" si="3"/>
        <v>48</v>
      </c>
    </row>
  </sheetData>
  <sheetProtection/>
  <mergeCells count="12">
    <mergeCell ref="B1:S1"/>
    <mergeCell ref="B2:S2"/>
    <mergeCell ref="A28:B28"/>
    <mergeCell ref="B3:S3"/>
    <mergeCell ref="B4:S4"/>
    <mergeCell ref="C5:P5"/>
    <mergeCell ref="A7:A9"/>
    <mergeCell ref="B7:B9"/>
    <mergeCell ref="C7:H8"/>
    <mergeCell ref="I7:T7"/>
    <mergeCell ref="I8:N8"/>
    <mergeCell ref="O8:T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60" zoomScaleNormal="60" zoomScalePageLayoutView="0" workbookViewId="0" topLeftCell="A1">
      <selection activeCell="K9" sqref="K9"/>
    </sheetView>
  </sheetViews>
  <sheetFormatPr defaultColWidth="9.00390625" defaultRowHeight="12.75"/>
  <cols>
    <col min="2" max="2" width="26.375" style="0" customWidth="1"/>
    <col min="3" max="3" width="23.625" style="0" customWidth="1"/>
    <col min="4" max="4" width="20.50390625" style="0" customWidth="1"/>
    <col min="5" max="5" width="28.875" style="0" customWidth="1"/>
  </cols>
  <sheetData>
    <row r="1" spans="1:5" ht="105.75" customHeight="1">
      <c r="A1" s="588" t="s">
        <v>46</v>
      </c>
      <c r="B1" s="588"/>
      <c r="C1" s="588"/>
      <c r="D1" s="588"/>
      <c r="E1" s="588"/>
    </row>
    <row r="2" spans="1:5" ht="17.25">
      <c r="A2" s="589" t="s">
        <v>315</v>
      </c>
      <c r="B2" s="589"/>
      <c r="C2" s="589"/>
      <c r="D2" s="589"/>
      <c r="E2" s="589"/>
    </row>
    <row r="3" spans="1:5" ht="17.25">
      <c r="A3" s="19"/>
      <c r="B3" s="287"/>
      <c r="C3" s="288"/>
      <c r="D3" s="288"/>
      <c r="E3" s="19"/>
    </row>
    <row r="4" spans="1:5" ht="63" customHeight="1" thickBot="1">
      <c r="A4" s="170" t="s">
        <v>50</v>
      </c>
      <c r="B4" s="170" t="s">
        <v>51</v>
      </c>
      <c r="C4" s="170" t="s">
        <v>238</v>
      </c>
      <c r="D4" s="170" t="s">
        <v>239</v>
      </c>
      <c r="E4" s="170" t="s">
        <v>240</v>
      </c>
    </row>
    <row r="5" spans="1:5" ht="27.75" customHeight="1" thickTop="1">
      <c r="A5" s="71">
        <v>1</v>
      </c>
      <c r="B5" s="72" t="s">
        <v>2</v>
      </c>
      <c r="C5" s="289">
        <v>16</v>
      </c>
      <c r="D5" s="289">
        <v>16</v>
      </c>
      <c r="E5" s="290">
        <v>21</v>
      </c>
    </row>
    <row r="6" spans="1:5" ht="27.75" customHeight="1">
      <c r="A6" s="292">
        <v>2</v>
      </c>
      <c r="B6" s="293" t="s">
        <v>3</v>
      </c>
      <c r="C6" s="294">
        <v>23</v>
      </c>
      <c r="D6" s="294">
        <v>22</v>
      </c>
      <c r="E6" s="297">
        <v>29</v>
      </c>
    </row>
    <row r="7" spans="1:5" ht="27.75" customHeight="1">
      <c r="A7" s="44">
        <v>3</v>
      </c>
      <c r="B7" s="79" t="s">
        <v>4</v>
      </c>
      <c r="C7" s="171">
        <v>32</v>
      </c>
      <c r="D7" s="171">
        <v>32</v>
      </c>
      <c r="E7" s="172">
        <v>41</v>
      </c>
    </row>
    <row r="8" spans="1:5" ht="27.75" customHeight="1">
      <c r="A8" s="292">
        <v>4</v>
      </c>
      <c r="B8" s="293" t="s">
        <v>5</v>
      </c>
      <c r="C8" s="294">
        <v>693</v>
      </c>
      <c r="D8" s="294">
        <v>674</v>
      </c>
      <c r="E8" s="297">
        <v>1119</v>
      </c>
    </row>
    <row r="9" spans="1:5" ht="27.75" customHeight="1">
      <c r="A9" s="44">
        <v>5</v>
      </c>
      <c r="B9" s="79" t="s">
        <v>6</v>
      </c>
      <c r="C9" s="171">
        <v>156</v>
      </c>
      <c r="D9" s="171">
        <v>151</v>
      </c>
      <c r="E9" s="172">
        <v>385</v>
      </c>
    </row>
    <row r="10" spans="1:5" ht="27.75" customHeight="1">
      <c r="A10" s="292">
        <v>6</v>
      </c>
      <c r="B10" s="293" t="s">
        <v>7</v>
      </c>
      <c r="C10" s="294">
        <v>315</v>
      </c>
      <c r="D10" s="294">
        <v>309</v>
      </c>
      <c r="E10" s="297">
        <v>463</v>
      </c>
    </row>
    <row r="11" spans="1:5" ht="27.75" customHeight="1">
      <c r="A11" s="44">
        <v>7</v>
      </c>
      <c r="B11" s="79" t="s">
        <v>8</v>
      </c>
      <c r="C11" s="171">
        <v>159</v>
      </c>
      <c r="D11" s="171">
        <v>155</v>
      </c>
      <c r="E11" s="172">
        <v>190</v>
      </c>
    </row>
    <row r="12" spans="1:5" ht="27.75" customHeight="1">
      <c r="A12" s="292">
        <v>8</v>
      </c>
      <c r="B12" s="293" t="s">
        <v>9</v>
      </c>
      <c r="C12" s="294">
        <v>57</v>
      </c>
      <c r="D12" s="294">
        <v>55</v>
      </c>
      <c r="E12" s="297">
        <v>60</v>
      </c>
    </row>
    <row r="13" spans="1:5" ht="27.75" customHeight="1">
      <c r="A13" s="44">
        <v>9</v>
      </c>
      <c r="B13" s="79" t="s">
        <v>10</v>
      </c>
      <c r="C13" s="171">
        <v>94</v>
      </c>
      <c r="D13" s="171">
        <v>88</v>
      </c>
      <c r="E13" s="172">
        <v>124</v>
      </c>
    </row>
    <row r="14" spans="1:5" ht="27.75" customHeight="1">
      <c r="A14" s="292">
        <v>10</v>
      </c>
      <c r="B14" s="293" t="s">
        <v>11</v>
      </c>
      <c r="C14" s="294">
        <v>44</v>
      </c>
      <c r="D14" s="294">
        <v>42</v>
      </c>
      <c r="E14" s="297">
        <v>69</v>
      </c>
    </row>
    <row r="15" spans="1:5" ht="27.75" customHeight="1">
      <c r="A15" s="44">
        <v>11</v>
      </c>
      <c r="B15" s="79" t="s">
        <v>12</v>
      </c>
      <c r="C15" s="171">
        <v>97</v>
      </c>
      <c r="D15" s="171">
        <v>92</v>
      </c>
      <c r="E15" s="172">
        <v>127</v>
      </c>
    </row>
    <row r="16" spans="1:5" ht="27.75" customHeight="1">
      <c r="A16" s="292">
        <v>12</v>
      </c>
      <c r="B16" s="293" t="s">
        <v>13</v>
      </c>
      <c r="C16" s="294">
        <v>103</v>
      </c>
      <c r="D16" s="294">
        <v>102</v>
      </c>
      <c r="E16" s="297">
        <v>170</v>
      </c>
    </row>
    <row r="17" spans="1:5" ht="27.75" customHeight="1">
      <c r="A17" s="44">
        <v>13</v>
      </c>
      <c r="B17" s="79" t="s">
        <v>14</v>
      </c>
      <c r="C17" s="171">
        <v>10</v>
      </c>
      <c r="D17" s="171">
        <v>9</v>
      </c>
      <c r="E17" s="172">
        <v>17</v>
      </c>
    </row>
    <row r="18" spans="1:5" ht="27.75" customHeight="1">
      <c r="A18" s="292">
        <v>14</v>
      </c>
      <c r="B18" s="293" t="s">
        <v>15</v>
      </c>
      <c r="C18" s="294">
        <v>119</v>
      </c>
      <c r="D18" s="294">
        <v>110</v>
      </c>
      <c r="E18" s="297">
        <v>155</v>
      </c>
    </row>
    <row r="19" spans="1:5" ht="27.75" customHeight="1">
      <c r="A19" s="44">
        <v>15</v>
      </c>
      <c r="B19" s="79" t="s">
        <v>16</v>
      </c>
      <c r="C19" s="171">
        <v>28</v>
      </c>
      <c r="D19" s="171">
        <v>26</v>
      </c>
      <c r="E19" s="172">
        <v>29</v>
      </c>
    </row>
    <row r="20" spans="1:5" ht="27.75" customHeight="1">
      <c r="A20" s="292">
        <v>16</v>
      </c>
      <c r="B20" s="293" t="s">
        <v>17</v>
      </c>
      <c r="C20" s="294">
        <v>101</v>
      </c>
      <c r="D20" s="294">
        <v>99</v>
      </c>
      <c r="E20" s="297">
        <v>132</v>
      </c>
    </row>
    <row r="21" spans="1:5" ht="27.75" customHeight="1">
      <c r="A21" s="44">
        <v>17</v>
      </c>
      <c r="B21" s="79" t="s">
        <v>18</v>
      </c>
      <c r="C21" s="171">
        <v>68</v>
      </c>
      <c r="D21" s="171">
        <v>68</v>
      </c>
      <c r="E21" s="172">
        <v>84</v>
      </c>
    </row>
    <row r="22" spans="1:5" ht="27.75" customHeight="1">
      <c r="A22" s="292">
        <v>18</v>
      </c>
      <c r="B22" s="293" t="s">
        <v>19</v>
      </c>
      <c r="C22" s="294">
        <v>162</v>
      </c>
      <c r="D22" s="294">
        <v>150</v>
      </c>
      <c r="E22" s="297">
        <v>210</v>
      </c>
    </row>
    <row r="23" spans="1:5" ht="27.75" customHeight="1">
      <c r="A23" s="590" t="s">
        <v>0</v>
      </c>
      <c r="B23" s="591"/>
      <c r="C23" s="66">
        <v>2277</v>
      </c>
      <c r="D23" s="66">
        <v>2200</v>
      </c>
      <c r="E23" s="67">
        <f>SUM(E5:E22)</f>
        <v>3425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="60" zoomScaleNormal="60" zoomScalePageLayoutView="0" workbookViewId="0" topLeftCell="A1">
      <selection activeCell="M8" sqref="M8"/>
    </sheetView>
  </sheetViews>
  <sheetFormatPr defaultColWidth="9.00390625" defaultRowHeight="12.75"/>
  <cols>
    <col min="2" max="2" width="29.625" style="0" customWidth="1"/>
    <col min="3" max="3" width="17.50390625" style="0" customWidth="1"/>
    <col min="4" max="4" width="19.625" style="0" customWidth="1"/>
    <col min="5" max="5" width="25.50390625" style="0" customWidth="1"/>
  </cols>
  <sheetData>
    <row r="1" spans="1:5" ht="138.75" customHeight="1">
      <c r="A1" s="588" t="s">
        <v>32</v>
      </c>
      <c r="B1" s="588"/>
      <c r="C1" s="588"/>
      <c r="D1" s="588"/>
      <c r="E1" s="592"/>
    </row>
    <row r="2" spans="1:5" ht="17.25">
      <c r="A2" s="589" t="s">
        <v>316</v>
      </c>
      <c r="B2" s="589"/>
      <c r="C2" s="589"/>
      <c r="D2" s="589"/>
      <c r="E2" s="19"/>
    </row>
    <row r="3" spans="1:5" ht="46.5">
      <c r="A3" s="190" t="s">
        <v>50</v>
      </c>
      <c r="B3" s="190" t="s">
        <v>51</v>
      </c>
      <c r="C3" s="191" t="s">
        <v>241</v>
      </c>
      <c r="D3" s="191" t="s">
        <v>239</v>
      </c>
      <c r="E3" s="39" t="s">
        <v>242</v>
      </c>
    </row>
    <row r="4" spans="1:5" ht="27.75" customHeight="1">
      <c r="A4" s="71">
        <v>1</v>
      </c>
      <c r="B4" s="72" t="s">
        <v>2</v>
      </c>
      <c r="C4" s="88">
        <v>107</v>
      </c>
      <c r="D4" s="88">
        <v>106</v>
      </c>
      <c r="E4" s="394">
        <v>124</v>
      </c>
    </row>
    <row r="5" spans="1:5" ht="27.75" customHeight="1">
      <c r="A5" s="292">
        <v>2</v>
      </c>
      <c r="B5" s="293" t="s">
        <v>3</v>
      </c>
      <c r="C5" s="335">
        <v>62</v>
      </c>
      <c r="D5" s="335">
        <v>62</v>
      </c>
      <c r="E5" s="395">
        <v>69</v>
      </c>
    </row>
    <row r="6" spans="1:5" ht="27.75" customHeight="1">
      <c r="A6" s="44">
        <v>3</v>
      </c>
      <c r="B6" s="79" t="s">
        <v>4</v>
      </c>
      <c r="C6" s="88">
        <v>109</v>
      </c>
      <c r="D6" s="88">
        <v>109</v>
      </c>
      <c r="E6" s="394">
        <v>122</v>
      </c>
    </row>
    <row r="7" spans="1:5" ht="27.75" customHeight="1">
      <c r="A7" s="292">
        <v>4</v>
      </c>
      <c r="B7" s="293" t="s">
        <v>5</v>
      </c>
      <c r="C7" s="335">
        <v>179</v>
      </c>
      <c r="D7" s="335">
        <v>178</v>
      </c>
      <c r="E7" s="395">
        <v>193</v>
      </c>
    </row>
    <row r="8" spans="1:5" ht="27.75" customHeight="1">
      <c r="A8" s="44">
        <v>5</v>
      </c>
      <c r="B8" s="79" t="s">
        <v>6</v>
      </c>
      <c r="C8" s="88">
        <v>72</v>
      </c>
      <c r="D8" s="88">
        <v>72</v>
      </c>
      <c r="E8" s="394">
        <v>79</v>
      </c>
    </row>
    <row r="9" spans="1:5" ht="27.75" customHeight="1">
      <c r="A9" s="292">
        <v>6</v>
      </c>
      <c r="B9" s="293" t="s">
        <v>7</v>
      </c>
      <c r="C9" s="335">
        <v>295</v>
      </c>
      <c r="D9" s="335">
        <v>295</v>
      </c>
      <c r="E9" s="395">
        <v>331</v>
      </c>
    </row>
    <row r="10" spans="1:5" ht="27.75" customHeight="1">
      <c r="A10" s="44">
        <v>7</v>
      </c>
      <c r="B10" s="79" t="s">
        <v>8</v>
      </c>
      <c r="C10" s="88">
        <v>53</v>
      </c>
      <c r="D10" s="88">
        <v>53</v>
      </c>
      <c r="E10" s="394">
        <v>57</v>
      </c>
    </row>
    <row r="11" spans="1:5" ht="27.75" customHeight="1">
      <c r="A11" s="292">
        <v>8</v>
      </c>
      <c r="B11" s="293" t="s">
        <v>9</v>
      </c>
      <c r="C11" s="335">
        <v>74</v>
      </c>
      <c r="D11" s="335">
        <v>74</v>
      </c>
      <c r="E11" s="395">
        <v>85</v>
      </c>
    </row>
    <row r="12" spans="1:5" ht="27.75" customHeight="1">
      <c r="A12" s="44">
        <v>9</v>
      </c>
      <c r="B12" s="79" t="s">
        <v>10</v>
      </c>
      <c r="C12" s="88">
        <v>123</v>
      </c>
      <c r="D12" s="88">
        <v>123</v>
      </c>
      <c r="E12" s="394">
        <v>135</v>
      </c>
    </row>
    <row r="13" spans="1:5" ht="27.75" customHeight="1">
      <c r="A13" s="292">
        <v>10</v>
      </c>
      <c r="B13" s="293" t="s">
        <v>11</v>
      </c>
      <c r="C13" s="335">
        <v>13</v>
      </c>
      <c r="D13" s="335">
        <v>13</v>
      </c>
      <c r="E13" s="395">
        <v>13</v>
      </c>
    </row>
    <row r="14" spans="1:5" ht="27.75" customHeight="1">
      <c r="A14" s="44">
        <v>11</v>
      </c>
      <c r="B14" s="79" t="s">
        <v>12</v>
      </c>
      <c r="C14" s="88">
        <v>30</v>
      </c>
      <c r="D14" s="88">
        <v>30</v>
      </c>
      <c r="E14" s="394">
        <v>36</v>
      </c>
    </row>
    <row r="15" spans="1:5" ht="27.75" customHeight="1">
      <c r="A15" s="292">
        <v>12</v>
      </c>
      <c r="B15" s="293" t="s">
        <v>13</v>
      </c>
      <c r="C15" s="335">
        <v>116</v>
      </c>
      <c r="D15" s="335">
        <v>116</v>
      </c>
      <c r="E15" s="395">
        <v>134</v>
      </c>
    </row>
    <row r="16" spans="1:5" ht="27.75" customHeight="1">
      <c r="A16" s="44">
        <v>13</v>
      </c>
      <c r="B16" s="79" t="s">
        <v>14</v>
      </c>
      <c r="C16" s="88">
        <v>71</v>
      </c>
      <c r="D16" s="88">
        <v>71</v>
      </c>
      <c r="E16" s="394">
        <v>78</v>
      </c>
    </row>
    <row r="17" spans="1:5" ht="27.75" customHeight="1">
      <c r="A17" s="292">
        <v>14</v>
      </c>
      <c r="B17" s="293" t="s">
        <v>15</v>
      </c>
      <c r="C17" s="335">
        <v>97</v>
      </c>
      <c r="D17" s="335">
        <v>97</v>
      </c>
      <c r="E17" s="395">
        <v>102</v>
      </c>
    </row>
    <row r="18" spans="1:5" ht="27.75" customHeight="1">
      <c r="A18" s="44">
        <v>15</v>
      </c>
      <c r="B18" s="79" t="s">
        <v>16</v>
      </c>
      <c r="C18" s="88">
        <v>73</v>
      </c>
      <c r="D18" s="88">
        <v>73</v>
      </c>
      <c r="E18" s="394">
        <v>87</v>
      </c>
    </row>
    <row r="19" spans="1:5" ht="27.75" customHeight="1">
      <c r="A19" s="292">
        <v>16</v>
      </c>
      <c r="B19" s="293" t="s">
        <v>17</v>
      </c>
      <c r="C19" s="335">
        <v>50</v>
      </c>
      <c r="D19" s="335">
        <v>50</v>
      </c>
      <c r="E19" s="395">
        <v>59</v>
      </c>
    </row>
    <row r="20" spans="1:5" ht="27.75" customHeight="1">
      <c r="A20" s="44">
        <v>17</v>
      </c>
      <c r="B20" s="79" t="s">
        <v>18</v>
      </c>
      <c r="C20" s="88">
        <v>138</v>
      </c>
      <c r="D20" s="88">
        <v>138</v>
      </c>
      <c r="E20" s="394">
        <v>148</v>
      </c>
    </row>
    <row r="21" spans="1:5" ht="27.75" customHeight="1">
      <c r="A21" s="292">
        <v>18</v>
      </c>
      <c r="B21" s="293" t="s">
        <v>19</v>
      </c>
      <c r="C21" s="335">
        <v>59</v>
      </c>
      <c r="D21" s="335">
        <v>59</v>
      </c>
      <c r="E21" s="395">
        <v>69</v>
      </c>
    </row>
    <row r="22" spans="1:5" ht="27.75" customHeight="1">
      <c r="A22" s="396" t="s">
        <v>0</v>
      </c>
      <c r="B22" s="397"/>
      <c r="C22" s="169">
        <v>1721</v>
      </c>
      <c r="D22" s="169">
        <v>1719</v>
      </c>
      <c r="E22" s="168">
        <f>SUM(E4:E21)</f>
        <v>1921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Y21" sqref="Y21"/>
    </sheetView>
  </sheetViews>
  <sheetFormatPr defaultColWidth="9.00390625" defaultRowHeight="12.75"/>
  <cols>
    <col min="1" max="1" width="6.625" style="0" customWidth="1"/>
    <col min="2" max="2" width="25.125" style="0" bestFit="1" customWidth="1"/>
    <col min="3" max="3" width="22.875" style="0" customWidth="1"/>
    <col min="4" max="4" width="22.50390625" style="0" customWidth="1"/>
  </cols>
  <sheetData>
    <row r="1" spans="1:4" ht="61.5" customHeight="1">
      <c r="A1" s="404" t="s">
        <v>309</v>
      </c>
      <c r="B1" s="404"/>
      <c r="C1" s="404"/>
      <c r="D1" s="404"/>
    </row>
    <row r="2" spans="1:4" ht="66" thickBot="1">
      <c r="A2" s="162" t="s">
        <v>1</v>
      </c>
      <c r="B2" s="162" t="s">
        <v>51</v>
      </c>
      <c r="C2" s="163" t="s">
        <v>243</v>
      </c>
      <c r="D2" s="164" t="s">
        <v>244</v>
      </c>
    </row>
    <row r="3" spans="1:4" ht="27.75" customHeight="1" thickTop="1">
      <c r="A3" s="165">
        <v>1</v>
      </c>
      <c r="B3" s="72" t="s">
        <v>2</v>
      </c>
      <c r="C3" s="188">
        <v>29861</v>
      </c>
      <c r="D3" s="188">
        <v>17985</v>
      </c>
    </row>
    <row r="4" spans="1:4" ht="27.75" customHeight="1">
      <c r="A4" s="345">
        <v>2</v>
      </c>
      <c r="B4" s="293" t="s">
        <v>3</v>
      </c>
      <c r="C4" s="346">
        <v>38144</v>
      </c>
      <c r="D4" s="346">
        <v>16254</v>
      </c>
    </row>
    <row r="5" spans="1:4" ht="27.75" customHeight="1">
      <c r="A5" s="166">
        <v>3</v>
      </c>
      <c r="B5" s="79" t="s">
        <v>4</v>
      </c>
      <c r="C5" s="189">
        <v>57813</v>
      </c>
      <c r="D5" s="189">
        <v>33200</v>
      </c>
    </row>
    <row r="6" spans="1:4" ht="27.75" customHeight="1">
      <c r="A6" s="345">
        <v>4</v>
      </c>
      <c r="B6" s="293" t="s">
        <v>5</v>
      </c>
      <c r="C6" s="346">
        <v>178173</v>
      </c>
      <c r="D6" s="346">
        <v>78347</v>
      </c>
    </row>
    <row r="7" spans="1:4" ht="27.75" customHeight="1">
      <c r="A7" s="166">
        <v>5</v>
      </c>
      <c r="B7" s="79" t="s">
        <v>6</v>
      </c>
      <c r="C7" s="189">
        <v>105326</v>
      </c>
      <c r="D7" s="189">
        <v>56539</v>
      </c>
    </row>
    <row r="8" spans="1:4" ht="27.75" customHeight="1">
      <c r="A8" s="345">
        <v>6</v>
      </c>
      <c r="B8" s="293" t="s">
        <v>7</v>
      </c>
      <c r="C8" s="346">
        <v>149061</v>
      </c>
      <c r="D8" s="346">
        <v>65208</v>
      </c>
    </row>
    <row r="9" spans="1:4" ht="27.75" customHeight="1">
      <c r="A9" s="166">
        <v>7</v>
      </c>
      <c r="B9" s="79" t="s">
        <v>8</v>
      </c>
      <c r="C9" s="189">
        <v>41412</v>
      </c>
      <c r="D9" s="189">
        <v>27593</v>
      </c>
    </row>
    <row r="10" spans="1:4" ht="27.75" customHeight="1">
      <c r="A10" s="345">
        <v>8</v>
      </c>
      <c r="B10" s="293" t="s">
        <v>9</v>
      </c>
      <c r="C10" s="346">
        <v>45010</v>
      </c>
      <c r="D10" s="346">
        <v>21447</v>
      </c>
    </row>
    <row r="11" spans="1:4" ht="27.75" customHeight="1">
      <c r="A11" s="166">
        <v>9</v>
      </c>
      <c r="B11" s="79" t="s">
        <v>10</v>
      </c>
      <c r="C11" s="189">
        <v>69893</v>
      </c>
      <c r="D11" s="189">
        <v>27849</v>
      </c>
    </row>
    <row r="12" spans="1:4" ht="27.75" customHeight="1">
      <c r="A12" s="345">
        <v>10</v>
      </c>
      <c r="B12" s="293" t="s">
        <v>11</v>
      </c>
      <c r="C12" s="346">
        <v>17942</v>
      </c>
      <c r="D12" s="346">
        <v>9992</v>
      </c>
    </row>
    <row r="13" spans="1:4" ht="27.75" customHeight="1">
      <c r="A13" s="166">
        <v>11</v>
      </c>
      <c r="B13" s="79" t="s">
        <v>12</v>
      </c>
      <c r="C13" s="189">
        <v>40428</v>
      </c>
      <c r="D13" s="189">
        <v>18322</v>
      </c>
    </row>
    <row r="14" spans="1:4" ht="27.75" customHeight="1">
      <c r="A14" s="345">
        <v>12</v>
      </c>
      <c r="B14" s="293" t="s">
        <v>13</v>
      </c>
      <c r="C14" s="346">
        <v>35127</v>
      </c>
      <c r="D14" s="346">
        <v>26422</v>
      </c>
    </row>
    <row r="15" spans="1:4" ht="27.75" customHeight="1">
      <c r="A15" s="166">
        <v>13</v>
      </c>
      <c r="B15" s="79" t="s">
        <v>14</v>
      </c>
      <c r="C15" s="189">
        <v>22003</v>
      </c>
      <c r="D15" s="189">
        <v>11941</v>
      </c>
    </row>
    <row r="16" spans="1:4" ht="27.75" customHeight="1">
      <c r="A16" s="345">
        <v>14</v>
      </c>
      <c r="B16" s="293" t="s">
        <v>15</v>
      </c>
      <c r="C16" s="346">
        <v>34523</v>
      </c>
      <c r="D16" s="346">
        <v>19130</v>
      </c>
    </row>
    <row r="17" spans="1:4" ht="27.75" customHeight="1">
      <c r="A17" s="166">
        <v>15</v>
      </c>
      <c r="B17" s="79" t="s">
        <v>16</v>
      </c>
      <c r="C17" s="189">
        <v>27549</v>
      </c>
      <c r="D17" s="189">
        <v>16718</v>
      </c>
    </row>
    <row r="18" spans="1:4" ht="27.75" customHeight="1">
      <c r="A18" s="345">
        <v>16</v>
      </c>
      <c r="B18" s="293" t="s">
        <v>17</v>
      </c>
      <c r="C18" s="346">
        <v>45609</v>
      </c>
      <c r="D18" s="346">
        <v>21261</v>
      </c>
    </row>
    <row r="19" spans="1:4" ht="27.75" customHeight="1">
      <c r="A19" s="166">
        <v>17</v>
      </c>
      <c r="B19" s="79" t="s">
        <v>18</v>
      </c>
      <c r="C19" s="189">
        <v>50464</v>
      </c>
      <c r="D19" s="189">
        <v>29858</v>
      </c>
    </row>
    <row r="20" spans="1:4" ht="27.75" customHeight="1">
      <c r="A20" s="362">
        <v>18</v>
      </c>
      <c r="B20" s="363" t="s">
        <v>19</v>
      </c>
      <c r="C20" s="346">
        <v>83274</v>
      </c>
      <c r="D20" s="346">
        <v>30918</v>
      </c>
    </row>
    <row r="21" spans="1:4" ht="27.75" customHeight="1">
      <c r="A21" s="6"/>
      <c r="B21" s="65" t="s">
        <v>0</v>
      </c>
      <c r="C21" s="167">
        <f>SUM(C3:C20)</f>
        <v>1071612</v>
      </c>
      <c r="D21" s="167">
        <f>SUM(D3:D20)</f>
        <v>528984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T10" sqref="T10"/>
    </sheetView>
  </sheetViews>
  <sheetFormatPr defaultColWidth="9.00390625" defaultRowHeight="12.75"/>
  <cols>
    <col min="2" max="2" width="23.875" style="0" bestFit="1" customWidth="1"/>
    <col min="3" max="3" width="10.50390625" style="0" customWidth="1"/>
    <col min="4" max="4" width="14.375" style="0" customWidth="1"/>
    <col min="5" max="5" width="12.125" style="0" customWidth="1"/>
    <col min="6" max="6" width="15.50390625" style="0" customWidth="1"/>
    <col min="7" max="7" width="13.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50390625" style="0" customWidth="1"/>
    <col min="13" max="13" width="16.625" style="0" customWidth="1"/>
    <col min="14" max="14" width="14.50390625" style="0" customWidth="1"/>
    <col min="15" max="15" width="12.375" style="0" customWidth="1"/>
    <col min="16" max="16" width="17.50390625" style="0" customWidth="1"/>
  </cols>
  <sheetData>
    <row r="1" spans="1:16" ht="17.25">
      <c r="A1" s="601" t="s">
        <v>33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2" spans="1:16" ht="17.25">
      <c r="A2" s="602" t="s">
        <v>34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1:16" ht="17.25">
      <c r="A3" s="602" t="s">
        <v>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ht="17.25">
      <c r="A4" s="603" t="s">
        <v>310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604" t="s">
        <v>1</v>
      </c>
      <c r="B6" s="593" t="s">
        <v>51</v>
      </c>
      <c r="C6" s="595" t="s">
        <v>245</v>
      </c>
      <c r="D6" s="597" t="s">
        <v>246</v>
      </c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9"/>
    </row>
    <row r="7" spans="1:16" ht="45" customHeight="1">
      <c r="A7" s="604"/>
      <c r="B7" s="593"/>
      <c r="C7" s="595"/>
      <c r="D7" s="595" t="s">
        <v>247</v>
      </c>
      <c r="E7" s="595"/>
      <c r="F7" s="600" t="s">
        <v>248</v>
      </c>
      <c r="G7" s="600"/>
      <c r="H7" s="600"/>
      <c r="I7" s="600"/>
      <c r="J7" s="600" t="s">
        <v>249</v>
      </c>
      <c r="K7" s="600"/>
      <c r="L7" s="600"/>
      <c r="M7" s="600"/>
      <c r="N7" s="600" t="s">
        <v>250</v>
      </c>
      <c r="O7" s="600"/>
      <c r="P7" s="600"/>
    </row>
    <row r="8" spans="1:16" ht="41.25" customHeight="1">
      <c r="A8" s="604"/>
      <c r="B8" s="593"/>
      <c r="C8" s="595"/>
      <c r="D8" s="595"/>
      <c r="E8" s="595"/>
      <c r="F8" s="595" t="s">
        <v>251</v>
      </c>
      <c r="G8" s="595"/>
      <c r="H8" s="595" t="s">
        <v>252</v>
      </c>
      <c r="I8" s="595"/>
      <c r="J8" s="595" t="s">
        <v>251</v>
      </c>
      <c r="K8" s="595"/>
      <c r="L8" s="595" t="s">
        <v>252</v>
      </c>
      <c r="M8" s="595"/>
      <c r="N8" s="595" t="s">
        <v>251</v>
      </c>
      <c r="O8" s="595"/>
      <c r="P8" s="595" t="s">
        <v>253</v>
      </c>
    </row>
    <row r="9" spans="1:16" ht="27.75" customHeight="1" thickBot="1">
      <c r="A9" s="605"/>
      <c r="B9" s="594"/>
      <c r="C9" s="596"/>
      <c r="D9" s="173" t="s">
        <v>254</v>
      </c>
      <c r="E9" s="173" t="s">
        <v>255</v>
      </c>
      <c r="F9" s="173" t="s">
        <v>254</v>
      </c>
      <c r="G9" s="173" t="s">
        <v>255</v>
      </c>
      <c r="H9" s="173" t="s">
        <v>254</v>
      </c>
      <c r="I9" s="173" t="s">
        <v>255</v>
      </c>
      <c r="J9" s="173" t="s">
        <v>254</v>
      </c>
      <c r="K9" s="173" t="s">
        <v>255</v>
      </c>
      <c r="L9" s="173" t="s">
        <v>254</v>
      </c>
      <c r="M9" s="173" t="s">
        <v>255</v>
      </c>
      <c r="N9" s="173" t="s">
        <v>254</v>
      </c>
      <c r="O9" s="173" t="s">
        <v>255</v>
      </c>
      <c r="P9" s="596"/>
    </row>
    <row r="10" spans="1:16" ht="27.75" customHeight="1" thickTop="1">
      <c r="A10" s="71">
        <v>1</v>
      </c>
      <c r="B10" s="72" t="s">
        <v>2</v>
      </c>
      <c r="C10" s="174">
        <v>9</v>
      </c>
      <c r="D10" s="175">
        <v>0</v>
      </c>
      <c r="E10" s="175">
        <v>0</v>
      </c>
      <c r="F10" s="175">
        <v>1</v>
      </c>
      <c r="G10" s="175">
        <v>5</v>
      </c>
      <c r="H10" s="175">
        <v>3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</row>
    <row r="11" spans="1:16" ht="27.75" customHeight="1">
      <c r="A11" s="292">
        <v>2</v>
      </c>
      <c r="B11" s="293" t="s">
        <v>3</v>
      </c>
      <c r="C11" s="368">
        <v>35</v>
      </c>
      <c r="D11" s="369">
        <v>0</v>
      </c>
      <c r="E11" s="369">
        <v>0</v>
      </c>
      <c r="F11" s="369">
        <v>12</v>
      </c>
      <c r="G11" s="369">
        <v>16</v>
      </c>
      <c r="H11" s="369">
        <v>7</v>
      </c>
      <c r="I11" s="369">
        <v>0</v>
      </c>
      <c r="J11" s="369">
        <v>0</v>
      </c>
      <c r="K11" s="369">
        <v>0</v>
      </c>
      <c r="L11" s="369">
        <v>0</v>
      </c>
      <c r="M11" s="369">
        <v>0</v>
      </c>
      <c r="N11" s="369">
        <v>0</v>
      </c>
      <c r="O11" s="369">
        <v>0</v>
      </c>
      <c r="P11" s="369">
        <v>0</v>
      </c>
    </row>
    <row r="12" spans="1:16" ht="27.75" customHeight="1">
      <c r="A12" s="44">
        <v>3</v>
      </c>
      <c r="B12" s="79" t="s">
        <v>4</v>
      </c>
      <c r="C12" s="176">
        <v>23</v>
      </c>
      <c r="D12" s="175">
        <v>0</v>
      </c>
      <c r="E12" s="175">
        <v>0</v>
      </c>
      <c r="F12" s="177">
        <v>17</v>
      </c>
      <c r="G12" s="177">
        <v>6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</row>
    <row r="13" spans="1:16" ht="27.75" customHeight="1">
      <c r="A13" s="292">
        <v>4</v>
      </c>
      <c r="B13" s="293" t="s">
        <v>5</v>
      </c>
      <c r="C13" s="368">
        <v>81</v>
      </c>
      <c r="D13" s="369">
        <v>0</v>
      </c>
      <c r="E13" s="369">
        <v>0</v>
      </c>
      <c r="F13" s="369">
        <v>44</v>
      </c>
      <c r="G13" s="369">
        <v>27</v>
      </c>
      <c r="H13" s="369">
        <v>3</v>
      </c>
      <c r="I13" s="369">
        <v>1</v>
      </c>
      <c r="J13" s="369">
        <v>1</v>
      </c>
      <c r="K13" s="369">
        <v>1</v>
      </c>
      <c r="L13" s="369">
        <v>0</v>
      </c>
      <c r="M13" s="369">
        <v>0</v>
      </c>
      <c r="N13" s="369">
        <v>0</v>
      </c>
      <c r="O13" s="369">
        <v>2</v>
      </c>
      <c r="P13" s="369">
        <v>2</v>
      </c>
    </row>
    <row r="14" spans="1:16" ht="27.75" customHeight="1">
      <c r="A14" s="44">
        <v>5</v>
      </c>
      <c r="B14" s="79" t="s">
        <v>6</v>
      </c>
      <c r="C14" s="176">
        <v>39</v>
      </c>
      <c r="D14" s="175">
        <v>4</v>
      </c>
      <c r="E14" s="175">
        <v>0</v>
      </c>
      <c r="F14" s="177">
        <v>24</v>
      </c>
      <c r="G14" s="177">
        <v>5</v>
      </c>
      <c r="H14" s="177">
        <v>5</v>
      </c>
      <c r="I14" s="177">
        <v>0</v>
      </c>
      <c r="J14" s="177">
        <v>1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</row>
    <row r="15" spans="1:16" ht="27.75" customHeight="1">
      <c r="A15" s="292">
        <v>6</v>
      </c>
      <c r="B15" s="293" t="s">
        <v>7</v>
      </c>
      <c r="C15" s="368">
        <v>65</v>
      </c>
      <c r="D15" s="369">
        <v>0</v>
      </c>
      <c r="E15" s="369">
        <v>0</v>
      </c>
      <c r="F15" s="369">
        <v>26</v>
      </c>
      <c r="G15" s="369">
        <v>13</v>
      </c>
      <c r="H15" s="369">
        <v>21</v>
      </c>
      <c r="I15" s="369">
        <v>1</v>
      </c>
      <c r="J15" s="369">
        <v>3</v>
      </c>
      <c r="K15" s="369">
        <v>0</v>
      </c>
      <c r="L15" s="369">
        <v>1</v>
      </c>
      <c r="M15" s="369">
        <v>0</v>
      </c>
      <c r="N15" s="369">
        <v>0</v>
      </c>
      <c r="O15" s="369">
        <v>0</v>
      </c>
      <c r="P15" s="369">
        <v>0</v>
      </c>
    </row>
    <row r="16" spans="1:16" ht="27.75" customHeight="1">
      <c r="A16" s="44">
        <v>7</v>
      </c>
      <c r="B16" s="79" t="s">
        <v>8</v>
      </c>
      <c r="C16" s="176">
        <v>44</v>
      </c>
      <c r="D16" s="175">
        <v>0</v>
      </c>
      <c r="E16" s="175">
        <v>0</v>
      </c>
      <c r="F16" s="177">
        <v>19</v>
      </c>
      <c r="G16" s="177">
        <v>14</v>
      </c>
      <c r="H16" s="177">
        <v>10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1</v>
      </c>
      <c r="O16" s="177">
        <v>0</v>
      </c>
      <c r="P16" s="177">
        <v>0</v>
      </c>
    </row>
    <row r="17" spans="1:16" ht="27.75" customHeight="1">
      <c r="A17" s="292">
        <v>8</v>
      </c>
      <c r="B17" s="293" t="s">
        <v>9</v>
      </c>
      <c r="C17" s="368">
        <v>15</v>
      </c>
      <c r="D17" s="369">
        <v>0</v>
      </c>
      <c r="E17" s="369">
        <v>0</v>
      </c>
      <c r="F17" s="369">
        <v>10</v>
      </c>
      <c r="G17" s="369"/>
      <c r="H17" s="369">
        <v>5</v>
      </c>
      <c r="I17" s="369">
        <v>0</v>
      </c>
      <c r="J17" s="369">
        <v>0</v>
      </c>
      <c r="K17" s="369">
        <v>0</v>
      </c>
      <c r="L17" s="369">
        <v>0</v>
      </c>
      <c r="M17" s="369">
        <v>0</v>
      </c>
      <c r="N17" s="369">
        <v>0</v>
      </c>
      <c r="O17" s="369">
        <v>0</v>
      </c>
      <c r="P17" s="369">
        <v>0</v>
      </c>
    </row>
    <row r="18" spans="1:16" ht="27.75" customHeight="1">
      <c r="A18" s="44">
        <v>9</v>
      </c>
      <c r="B18" s="79" t="s">
        <v>10</v>
      </c>
      <c r="C18" s="176">
        <v>40</v>
      </c>
      <c r="D18" s="175">
        <v>0</v>
      </c>
      <c r="E18" s="175">
        <v>0</v>
      </c>
      <c r="F18" s="177">
        <v>20</v>
      </c>
      <c r="G18" s="177">
        <v>10</v>
      </c>
      <c r="H18" s="177">
        <v>10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</row>
    <row r="19" spans="1:16" ht="27.75" customHeight="1">
      <c r="A19" s="292">
        <v>10</v>
      </c>
      <c r="B19" s="293" t="s">
        <v>11</v>
      </c>
      <c r="C19" s="368">
        <v>14</v>
      </c>
      <c r="D19" s="369">
        <v>0</v>
      </c>
      <c r="E19" s="369">
        <v>0</v>
      </c>
      <c r="F19" s="369">
        <v>8</v>
      </c>
      <c r="G19" s="369">
        <v>3</v>
      </c>
      <c r="H19" s="369">
        <v>2</v>
      </c>
      <c r="I19" s="369">
        <v>0</v>
      </c>
      <c r="J19" s="369">
        <v>0</v>
      </c>
      <c r="K19" s="369">
        <v>0</v>
      </c>
      <c r="L19" s="369">
        <v>1</v>
      </c>
      <c r="M19" s="369">
        <v>0</v>
      </c>
      <c r="N19" s="369">
        <v>0</v>
      </c>
      <c r="O19" s="369">
        <v>0</v>
      </c>
      <c r="P19" s="369">
        <v>0</v>
      </c>
    </row>
    <row r="20" spans="1:16" ht="27.75" customHeight="1">
      <c r="A20" s="44">
        <v>11</v>
      </c>
      <c r="B20" s="79" t="s">
        <v>12</v>
      </c>
      <c r="C20" s="176">
        <v>10</v>
      </c>
      <c r="D20" s="175">
        <v>0</v>
      </c>
      <c r="E20" s="175">
        <v>0</v>
      </c>
      <c r="F20" s="177">
        <v>7</v>
      </c>
      <c r="G20" s="177">
        <v>2</v>
      </c>
      <c r="H20" s="177">
        <v>1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</row>
    <row r="21" spans="1:16" ht="27.75" customHeight="1">
      <c r="A21" s="292">
        <v>12</v>
      </c>
      <c r="B21" s="293" t="s">
        <v>13</v>
      </c>
      <c r="C21" s="368">
        <v>39</v>
      </c>
      <c r="D21" s="369">
        <v>1</v>
      </c>
      <c r="E21" s="369">
        <v>0</v>
      </c>
      <c r="F21" s="369">
        <v>21</v>
      </c>
      <c r="G21" s="369">
        <v>8</v>
      </c>
      <c r="H21" s="369">
        <v>9</v>
      </c>
      <c r="I21" s="369">
        <v>0</v>
      </c>
      <c r="J21" s="369">
        <v>0</v>
      </c>
      <c r="K21" s="369">
        <v>0</v>
      </c>
      <c r="L21" s="369">
        <v>0</v>
      </c>
      <c r="M21" s="369">
        <v>0</v>
      </c>
      <c r="N21" s="369">
        <v>0</v>
      </c>
      <c r="O21" s="369">
        <v>0</v>
      </c>
      <c r="P21" s="369">
        <v>0</v>
      </c>
    </row>
    <row r="22" spans="1:16" ht="27.75" customHeight="1">
      <c r="A22" s="44">
        <v>13</v>
      </c>
      <c r="B22" s="79" t="s">
        <v>14</v>
      </c>
      <c r="C22" s="176">
        <v>15</v>
      </c>
      <c r="D22" s="175">
        <v>0</v>
      </c>
      <c r="E22" s="175">
        <v>0</v>
      </c>
      <c r="F22" s="177">
        <v>2</v>
      </c>
      <c r="G22" s="177">
        <v>7</v>
      </c>
      <c r="H22" s="177">
        <v>4</v>
      </c>
      <c r="I22" s="175">
        <v>0</v>
      </c>
      <c r="J22" s="175">
        <v>0</v>
      </c>
      <c r="K22" s="175">
        <v>0</v>
      </c>
      <c r="L22" s="177">
        <v>2</v>
      </c>
      <c r="M22" s="177">
        <v>0</v>
      </c>
      <c r="N22" s="177">
        <v>0</v>
      </c>
      <c r="O22" s="177">
        <v>0</v>
      </c>
      <c r="P22" s="177">
        <v>0</v>
      </c>
    </row>
    <row r="23" spans="1:16" ht="27.75" customHeight="1">
      <c r="A23" s="292">
        <v>14</v>
      </c>
      <c r="B23" s="293" t="s">
        <v>15</v>
      </c>
      <c r="C23" s="368">
        <v>22</v>
      </c>
      <c r="D23" s="369">
        <v>0</v>
      </c>
      <c r="E23" s="369">
        <v>1</v>
      </c>
      <c r="F23" s="369">
        <v>6</v>
      </c>
      <c r="G23" s="369">
        <v>10</v>
      </c>
      <c r="H23" s="369">
        <v>4</v>
      </c>
      <c r="I23" s="369">
        <v>0</v>
      </c>
      <c r="J23" s="369">
        <v>1</v>
      </c>
      <c r="K23" s="369">
        <v>0</v>
      </c>
      <c r="L23" s="369">
        <v>0</v>
      </c>
      <c r="M23" s="369">
        <v>0</v>
      </c>
      <c r="N23" s="369">
        <v>0</v>
      </c>
      <c r="O23" s="369">
        <v>0</v>
      </c>
      <c r="P23" s="369">
        <v>0</v>
      </c>
    </row>
    <row r="24" spans="1:16" ht="27.75" customHeight="1">
      <c r="A24" s="44">
        <v>15</v>
      </c>
      <c r="B24" s="79" t="s">
        <v>16</v>
      </c>
      <c r="C24" s="176">
        <v>37</v>
      </c>
      <c r="D24" s="175">
        <v>0</v>
      </c>
      <c r="E24" s="175">
        <v>0</v>
      </c>
      <c r="F24" s="177">
        <v>28</v>
      </c>
      <c r="G24" s="177">
        <v>4</v>
      </c>
      <c r="H24" s="177">
        <v>5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</row>
    <row r="25" spans="1:16" ht="27.75" customHeight="1">
      <c r="A25" s="292">
        <v>16</v>
      </c>
      <c r="B25" s="293" t="s">
        <v>17</v>
      </c>
      <c r="C25" s="368">
        <v>193</v>
      </c>
      <c r="D25" s="369">
        <v>0</v>
      </c>
      <c r="E25" s="369">
        <v>0</v>
      </c>
      <c r="F25" s="369">
        <v>38</v>
      </c>
      <c r="G25" s="369">
        <v>70</v>
      </c>
      <c r="H25" s="369">
        <v>60</v>
      </c>
      <c r="I25" s="369">
        <v>22</v>
      </c>
      <c r="J25" s="369">
        <v>1</v>
      </c>
      <c r="K25" s="369">
        <v>2</v>
      </c>
      <c r="L25" s="369">
        <v>0</v>
      </c>
      <c r="M25" s="369">
        <v>0</v>
      </c>
      <c r="N25" s="369">
        <v>0</v>
      </c>
      <c r="O25" s="369">
        <v>0</v>
      </c>
      <c r="P25" s="369">
        <v>0</v>
      </c>
    </row>
    <row r="26" spans="1:16" ht="27.75" customHeight="1">
      <c r="A26" s="44">
        <v>17</v>
      </c>
      <c r="B26" s="79" t="s">
        <v>18</v>
      </c>
      <c r="C26" s="176">
        <v>52</v>
      </c>
      <c r="D26" s="175">
        <v>1</v>
      </c>
      <c r="E26" s="175">
        <v>0</v>
      </c>
      <c r="F26" s="177">
        <v>21</v>
      </c>
      <c r="G26" s="177">
        <v>9</v>
      </c>
      <c r="H26" s="177">
        <v>19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1</v>
      </c>
      <c r="O26" s="177">
        <v>1</v>
      </c>
      <c r="P26" s="177">
        <v>0</v>
      </c>
    </row>
    <row r="27" spans="1:16" ht="27.75" customHeight="1">
      <c r="A27" s="369">
        <v>18</v>
      </c>
      <c r="B27" s="293" t="s">
        <v>19</v>
      </c>
      <c r="C27" s="368">
        <v>33</v>
      </c>
      <c r="D27" s="369">
        <v>0</v>
      </c>
      <c r="E27" s="369">
        <v>0</v>
      </c>
      <c r="F27" s="369">
        <v>10</v>
      </c>
      <c r="G27" s="369">
        <v>14</v>
      </c>
      <c r="H27" s="369">
        <v>7</v>
      </c>
      <c r="I27" s="369">
        <v>1</v>
      </c>
      <c r="J27" s="369">
        <v>0</v>
      </c>
      <c r="K27" s="369">
        <v>0</v>
      </c>
      <c r="L27" s="369">
        <v>0</v>
      </c>
      <c r="M27" s="369">
        <v>0</v>
      </c>
      <c r="N27" s="369">
        <v>0</v>
      </c>
      <c r="O27" s="369">
        <v>1</v>
      </c>
      <c r="P27" s="369">
        <v>0</v>
      </c>
    </row>
    <row r="28" spans="1:16" ht="17.25">
      <c r="A28" s="396" t="s">
        <v>0</v>
      </c>
      <c r="B28" s="397"/>
      <c r="C28" s="178">
        <v>766</v>
      </c>
      <c r="D28" s="178">
        <v>6</v>
      </c>
      <c r="E28" s="178">
        <v>1</v>
      </c>
      <c r="F28" s="178">
        <f>SUM(F10:F27)</f>
        <v>314</v>
      </c>
      <c r="G28" s="178">
        <f aca="true" t="shared" si="0" ref="G28:P28">SUM(G10:G27)</f>
        <v>223</v>
      </c>
      <c r="H28" s="178">
        <f t="shared" si="0"/>
        <v>175</v>
      </c>
      <c r="I28" s="178">
        <f t="shared" si="0"/>
        <v>25</v>
      </c>
      <c r="J28" s="178">
        <f t="shared" si="0"/>
        <v>7</v>
      </c>
      <c r="K28" s="178">
        <f t="shared" si="0"/>
        <v>3</v>
      </c>
      <c r="L28" s="178">
        <f t="shared" si="0"/>
        <v>4</v>
      </c>
      <c r="M28" s="178">
        <f t="shared" si="0"/>
        <v>0</v>
      </c>
      <c r="N28" s="178">
        <f t="shared" si="0"/>
        <v>2</v>
      </c>
      <c r="O28" s="178">
        <f t="shared" si="0"/>
        <v>4</v>
      </c>
      <c r="P28" s="178">
        <f t="shared" si="0"/>
        <v>2</v>
      </c>
    </row>
  </sheetData>
  <sheetProtection/>
  <mergeCells count="19">
    <mergeCell ref="J8:K8"/>
    <mergeCell ref="A1:P1"/>
    <mergeCell ref="A2:P2"/>
    <mergeCell ref="A3:P3"/>
    <mergeCell ref="A4:P4"/>
    <mergeCell ref="A6:A9"/>
    <mergeCell ref="L8:M8"/>
    <mergeCell ref="N8:O8"/>
    <mergeCell ref="P8:P9"/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L11" sqref="L11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4.375" style="0" customWidth="1"/>
    <col min="4" max="4" width="15.375" style="0" customWidth="1"/>
    <col min="5" max="5" width="26.125" style="0" customWidth="1"/>
    <col min="6" max="6" width="27.50390625" style="0" customWidth="1"/>
    <col min="7" max="7" width="15.875" style="0" customWidth="1"/>
    <col min="8" max="8" width="13.50390625" style="0" customWidth="1"/>
    <col min="9" max="9" width="26.00390625" style="0" customWidth="1"/>
    <col min="10" max="10" width="28.375" style="0" customWidth="1"/>
  </cols>
  <sheetData>
    <row r="1" spans="1:10" ht="48" customHeight="1">
      <c r="A1" s="417" t="s">
        <v>39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20.25" customHeight="1">
      <c r="A2" s="411" t="s">
        <v>1</v>
      </c>
      <c r="B2" s="413" t="s">
        <v>51</v>
      </c>
      <c r="C2" s="413" t="s">
        <v>60</v>
      </c>
      <c r="D2" s="413"/>
      <c r="E2" s="413"/>
      <c r="F2" s="413"/>
      <c r="G2" s="413" t="s">
        <v>61</v>
      </c>
      <c r="H2" s="413"/>
      <c r="I2" s="413"/>
      <c r="J2" s="413"/>
    </row>
    <row r="3" spans="1:10" ht="76.5" customHeight="1">
      <c r="A3" s="411"/>
      <c r="B3" s="413"/>
      <c r="C3" s="418" t="s">
        <v>288</v>
      </c>
      <c r="D3" s="418"/>
      <c r="E3" s="409" t="s">
        <v>289</v>
      </c>
      <c r="F3" s="409" t="s">
        <v>62</v>
      </c>
      <c r="G3" s="418" t="s">
        <v>288</v>
      </c>
      <c r="H3" s="418"/>
      <c r="I3" s="409" t="s">
        <v>289</v>
      </c>
      <c r="J3" s="409" t="s">
        <v>63</v>
      </c>
    </row>
    <row r="4" spans="1:10" ht="15" customHeight="1" thickBot="1">
      <c r="A4" s="412"/>
      <c r="B4" s="414"/>
      <c r="C4" s="89" t="s">
        <v>64</v>
      </c>
      <c r="D4" s="89" t="s">
        <v>65</v>
      </c>
      <c r="E4" s="410"/>
      <c r="F4" s="410"/>
      <c r="G4" s="89" t="s">
        <v>64</v>
      </c>
      <c r="H4" s="89" t="s">
        <v>65</v>
      </c>
      <c r="I4" s="410"/>
      <c r="J4" s="410"/>
    </row>
    <row r="5" spans="1:10" ht="27.75" customHeight="1" thickTop="1">
      <c r="A5" s="71">
        <v>1</v>
      </c>
      <c r="B5" s="72" t="s">
        <v>2</v>
      </c>
      <c r="C5" s="56">
        <v>88</v>
      </c>
      <c r="D5" s="56">
        <v>3</v>
      </c>
      <c r="E5" s="57">
        <v>87</v>
      </c>
      <c r="F5" s="57">
        <v>95</v>
      </c>
      <c r="G5" s="56">
        <v>4935</v>
      </c>
      <c r="H5" s="56">
        <v>141</v>
      </c>
      <c r="I5" s="57">
        <v>5110</v>
      </c>
      <c r="J5" s="57">
        <v>5347</v>
      </c>
    </row>
    <row r="6" spans="1:10" ht="27.75" customHeight="1">
      <c r="A6" s="292">
        <v>2</v>
      </c>
      <c r="B6" s="293" t="s">
        <v>3</v>
      </c>
      <c r="C6" s="299">
        <v>31</v>
      </c>
      <c r="D6" s="299">
        <v>2</v>
      </c>
      <c r="E6" s="300">
        <v>30</v>
      </c>
      <c r="F6" s="300">
        <v>36</v>
      </c>
      <c r="G6" s="299">
        <v>2012</v>
      </c>
      <c r="H6" s="299">
        <v>10</v>
      </c>
      <c r="I6" s="300">
        <v>2160</v>
      </c>
      <c r="J6" s="300">
        <v>2282</v>
      </c>
    </row>
    <row r="7" spans="1:10" ht="27.75" customHeight="1">
      <c r="A7" s="44">
        <v>3</v>
      </c>
      <c r="B7" s="79" t="s">
        <v>4</v>
      </c>
      <c r="C7" s="54">
        <v>65</v>
      </c>
      <c r="D7" s="54">
        <v>4</v>
      </c>
      <c r="E7" s="55">
        <v>69</v>
      </c>
      <c r="F7" s="55">
        <v>72</v>
      </c>
      <c r="G7" s="54">
        <v>5838</v>
      </c>
      <c r="H7" s="54">
        <v>78</v>
      </c>
      <c r="I7" s="55">
        <v>6132</v>
      </c>
      <c r="J7" s="55">
        <v>6359</v>
      </c>
    </row>
    <row r="8" spans="1:10" ht="27.75" customHeight="1">
      <c r="A8" s="292">
        <v>4</v>
      </c>
      <c r="B8" s="293" t="s">
        <v>5</v>
      </c>
      <c r="C8" s="299">
        <v>333</v>
      </c>
      <c r="D8" s="299">
        <v>21</v>
      </c>
      <c r="E8" s="300">
        <v>370</v>
      </c>
      <c r="F8" s="300">
        <v>373</v>
      </c>
      <c r="G8" s="299">
        <v>15287</v>
      </c>
      <c r="H8" s="299">
        <v>693</v>
      </c>
      <c r="I8" s="300">
        <v>16354</v>
      </c>
      <c r="J8" s="300">
        <v>16846</v>
      </c>
    </row>
    <row r="9" spans="1:10" ht="27.75" customHeight="1">
      <c r="A9" s="44">
        <v>5</v>
      </c>
      <c r="B9" s="79" t="s">
        <v>6</v>
      </c>
      <c r="C9" s="54">
        <v>107</v>
      </c>
      <c r="D9" s="54">
        <v>14</v>
      </c>
      <c r="E9" s="55">
        <v>124</v>
      </c>
      <c r="F9" s="55">
        <v>124</v>
      </c>
      <c r="G9" s="54">
        <v>8706</v>
      </c>
      <c r="H9" s="54">
        <v>345</v>
      </c>
      <c r="I9" s="55">
        <v>9275</v>
      </c>
      <c r="J9" s="55">
        <v>9391</v>
      </c>
    </row>
    <row r="10" spans="1:10" ht="27.75" customHeight="1">
      <c r="A10" s="292">
        <v>6</v>
      </c>
      <c r="B10" s="293" t="s">
        <v>7</v>
      </c>
      <c r="C10" s="299">
        <v>182</v>
      </c>
      <c r="D10" s="299">
        <v>12</v>
      </c>
      <c r="E10" s="300">
        <v>210</v>
      </c>
      <c r="F10" s="300">
        <v>223</v>
      </c>
      <c r="G10" s="299">
        <v>14751</v>
      </c>
      <c r="H10" s="299">
        <v>737</v>
      </c>
      <c r="I10" s="300">
        <v>15878</v>
      </c>
      <c r="J10" s="300">
        <v>16238</v>
      </c>
    </row>
    <row r="11" spans="1:10" ht="27.75" customHeight="1">
      <c r="A11" s="44">
        <v>7</v>
      </c>
      <c r="B11" s="79" t="s">
        <v>8</v>
      </c>
      <c r="C11" s="54">
        <v>94</v>
      </c>
      <c r="D11" s="54">
        <v>11</v>
      </c>
      <c r="E11" s="55">
        <v>117</v>
      </c>
      <c r="F11" s="55">
        <v>123</v>
      </c>
      <c r="G11" s="54">
        <v>5008</v>
      </c>
      <c r="H11" s="54">
        <v>226</v>
      </c>
      <c r="I11" s="55">
        <v>5281</v>
      </c>
      <c r="J11" s="55">
        <v>5515</v>
      </c>
    </row>
    <row r="12" spans="1:10" ht="27.75" customHeight="1">
      <c r="A12" s="292">
        <v>8</v>
      </c>
      <c r="B12" s="293" t="s">
        <v>9</v>
      </c>
      <c r="C12" s="299">
        <v>80</v>
      </c>
      <c r="D12" s="299">
        <v>12</v>
      </c>
      <c r="E12" s="300">
        <v>91</v>
      </c>
      <c r="F12" s="300">
        <v>97</v>
      </c>
      <c r="G12" s="299">
        <v>5381</v>
      </c>
      <c r="H12" s="299">
        <v>734</v>
      </c>
      <c r="I12" s="300">
        <v>5569</v>
      </c>
      <c r="J12" s="300">
        <v>5751</v>
      </c>
    </row>
    <row r="13" spans="1:10" ht="27.75" customHeight="1">
      <c r="A13" s="44">
        <v>9</v>
      </c>
      <c r="B13" s="79" t="s">
        <v>10</v>
      </c>
      <c r="C13" s="54">
        <v>92</v>
      </c>
      <c r="D13" s="54">
        <v>6</v>
      </c>
      <c r="E13" s="55">
        <v>95</v>
      </c>
      <c r="F13" s="55">
        <v>100</v>
      </c>
      <c r="G13" s="54">
        <v>5984</v>
      </c>
      <c r="H13" s="54">
        <v>360</v>
      </c>
      <c r="I13" s="55">
        <v>6382</v>
      </c>
      <c r="J13" s="55">
        <v>6558</v>
      </c>
    </row>
    <row r="14" spans="1:10" ht="27.75" customHeight="1">
      <c r="A14" s="292">
        <v>10</v>
      </c>
      <c r="B14" s="293" t="s">
        <v>11</v>
      </c>
      <c r="C14" s="299">
        <v>30</v>
      </c>
      <c r="D14" s="299">
        <v>2</v>
      </c>
      <c r="E14" s="300">
        <v>34</v>
      </c>
      <c r="F14" s="300">
        <v>35</v>
      </c>
      <c r="G14" s="299">
        <v>2150</v>
      </c>
      <c r="H14" s="299">
        <v>83</v>
      </c>
      <c r="I14" s="300">
        <v>2263</v>
      </c>
      <c r="J14" s="300">
        <v>2377</v>
      </c>
    </row>
    <row r="15" spans="1:10" ht="27.75" customHeight="1">
      <c r="A15" s="44">
        <v>11</v>
      </c>
      <c r="B15" s="79" t="s">
        <v>12</v>
      </c>
      <c r="C15" s="54">
        <v>57</v>
      </c>
      <c r="D15" s="54">
        <v>2</v>
      </c>
      <c r="E15" s="55">
        <v>70</v>
      </c>
      <c r="F15" s="55">
        <v>70</v>
      </c>
      <c r="G15" s="54">
        <v>3568</v>
      </c>
      <c r="H15" s="54">
        <v>15</v>
      </c>
      <c r="I15" s="55">
        <v>4006</v>
      </c>
      <c r="J15" s="55">
        <v>4147</v>
      </c>
    </row>
    <row r="16" spans="1:10" ht="27.75" customHeight="1">
      <c r="A16" s="292">
        <v>12</v>
      </c>
      <c r="B16" s="293" t="s">
        <v>13</v>
      </c>
      <c r="C16" s="299">
        <v>78</v>
      </c>
      <c r="D16" s="299">
        <v>3</v>
      </c>
      <c r="E16" s="300">
        <v>88</v>
      </c>
      <c r="F16" s="300">
        <v>94</v>
      </c>
      <c r="G16" s="299">
        <v>5153</v>
      </c>
      <c r="H16" s="299">
        <v>112</v>
      </c>
      <c r="I16" s="300">
        <v>5335</v>
      </c>
      <c r="J16" s="300">
        <v>5600</v>
      </c>
    </row>
    <row r="17" spans="1:10" ht="27.75" customHeight="1">
      <c r="A17" s="44">
        <v>13</v>
      </c>
      <c r="B17" s="79" t="s">
        <v>14</v>
      </c>
      <c r="C17" s="54">
        <v>37</v>
      </c>
      <c r="D17" s="54">
        <v>1</v>
      </c>
      <c r="E17" s="55">
        <v>39</v>
      </c>
      <c r="F17" s="55">
        <v>43</v>
      </c>
      <c r="G17" s="54">
        <v>2857</v>
      </c>
      <c r="H17" s="54">
        <v>101</v>
      </c>
      <c r="I17" s="55">
        <v>3023</v>
      </c>
      <c r="J17" s="55">
        <v>3179</v>
      </c>
    </row>
    <row r="18" spans="1:10" ht="27.75" customHeight="1">
      <c r="A18" s="292">
        <v>14</v>
      </c>
      <c r="B18" s="293" t="s">
        <v>15</v>
      </c>
      <c r="C18" s="299">
        <v>54</v>
      </c>
      <c r="D18" s="299">
        <v>8</v>
      </c>
      <c r="E18" s="300">
        <v>59</v>
      </c>
      <c r="F18" s="300">
        <v>59</v>
      </c>
      <c r="G18" s="299">
        <v>3287</v>
      </c>
      <c r="H18" s="299">
        <v>128</v>
      </c>
      <c r="I18" s="300">
        <v>3500</v>
      </c>
      <c r="J18" s="300">
        <v>3613</v>
      </c>
    </row>
    <row r="19" spans="1:10" ht="27.75" customHeight="1">
      <c r="A19" s="44">
        <v>15</v>
      </c>
      <c r="B19" s="79" t="s">
        <v>16</v>
      </c>
      <c r="C19" s="54">
        <v>50</v>
      </c>
      <c r="D19" s="54">
        <v>2</v>
      </c>
      <c r="E19" s="55">
        <v>55</v>
      </c>
      <c r="F19" s="55">
        <v>59</v>
      </c>
      <c r="G19" s="54">
        <v>2980</v>
      </c>
      <c r="H19" s="54">
        <v>125</v>
      </c>
      <c r="I19" s="55">
        <v>3337</v>
      </c>
      <c r="J19" s="55">
        <v>3507</v>
      </c>
    </row>
    <row r="20" spans="1:10" ht="27.75" customHeight="1">
      <c r="A20" s="292">
        <v>16</v>
      </c>
      <c r="B20" s="293" t="s">
        <v>17</v>
      </c>
      <c r="C20" s="299">
        <v>89</v>
      </c>
      <c r="D20" s="299">
        <v>7</v>
      </c>
      <c r="E20" s="300">
        <v>101</v>
      </c>
      <c r="F20" s="300">
        <v>110</v>
      </c>
      <c r="G20" s="299">
        <v>8623</v>
      </c>
      <c r="H20" s="299">
        <v>363</v>
      </c>
      <c r="I20" s="300">
        <v>9340</v>
      </c>
      <c r="J20" s="300">
        <v>9400</v>
      </c>
    </row>
    <row r="21" spans="1:10" ht="27.75" customHeight="1">
      <c r="A21" s="44">
        <v>17</v>
      </c>
      <c r="B21" s="79" t="s">
        <v>18</v>
      </c>
      <c r="C21" s="54">
        <v>91</v>
      </c>
      <c r="D21" s="54">
        <v>16</v>
      </c>
      <c r="E21" s="55">
        <v>93</v>
      </c>
      <c r="F21" s="55">
        <v>103</v>
      </c>
      <c r="G21" s="54">
        <v>5638</v>
      </c>
      <c r="H21" s="54">
        <v>620</v>
      </c>
      <c r="I21" s="55">
        <v>5894</v>
      </c>
      <c r="J21" s="55">
        <v>6144</v>
      </c>
    </row>
    <row r="22" spans="1:10" ht="27.75" customHeight="1">
      <c r="A22" s="292">
        <v>18</v>
      </c>
      <c r="B22" s="293" t="s">
        <v>19</v>
      </c>
      <c r="C22" s="299">
        <v>83</v>
      </c>
      <c r="D22" s="299">
        <v>4</v>
      </c>
      <c r="E22" s="300">
        <v>91</v>
      </c>
      <c r="F22" s="300">
        <v>100</v>
      </c>
      <c r="G22" s="299">
        <v>6822</v>
      </c>
      <c r="H22" s="299">
        <v>164</v>
      </c>
      <c r="I22" s="300">
        <v>7303</v>
      </c>
      <c r="J22" s="300">
        <v>7518</v>
      </c>
    </row>
    <row r="23" spans="1:10" ht="17.25">
      <c r="A23" s="415"/>
      <c r="B23" s="416" t="s">
        <v>0</v>
      </c>
      <c r="C23" s="41">
        <v>1641</v>
      </c>
      <c r="D23" s="41">
        <v>130</v>
      </c>
      <c r="E23" s="406">
        <f aca="true" t="shared" si="0" ref="E23:J23">SUM(E5:E22)</f>
        <v>1823</v>
      </c>
      <c r="F23" s="406">
        <f t="shared" si="0"/>
        <v>1916</v>
      </c>
      <c r="G23" s="41">
        <v>108980</v>
      </c>
      <c r="H23" s="41">
        <v>5035</v>
      </c>
      <c r="I23" s="406">
        <f t="shared" si="0"/>
        <v>116142</v>
      </c>
      <c r="J23" s="406">
        <f t="shared" si="0"/>
        <v>119772</v>
      </c>
    </row>
    <row r="24" spans="1:10" ht="17.25">
      <c r="A24" s="415"/>
      <c r="B24" s="416"/>
      <c r="C24" s="407">
        <f>C23+D23</f>
        <v>1771</v>
      </c>
      <c r="D24" s="408"/>
      <c r="E24" s="406"/>
      <c r="F24" s="406"/>
      <c r="G24" s="407">
        <f>G23+H23</f>
        <v>114015</v>
      </c>
      <c r="H24" s="408"/>
      <c r="I24" s="406"/>
      <c r="J24" s="406"/>
    </row>
    <row r="25" spans="1:10" ht="35.25" customHeight="1">
      <c r="A25" s="405" t="s">
        <v>20</v>
      </c>
      <c r="B25" s="405"/>
      <c r="C25" s="405"/>
      <c r="D25" s="405"/>
      <c r="E25" s="405"/>
      <c r="F25" s="405"/>
      <c r="G25" s="405"/>
      <c r="H25" s="405"/>
      <c r="I25" s="405"/>
      <c r="J25" s="405"/>
    </row>
  </sheetData>
  <sheetProtection/>
  <mergeCells count="20">
    <mergeCell ref="C24:D24"/>
    <mergeCell ref="A23:A24"/>
    <mergeCell ref="B23:B24"/>
    <mergeCell ref="E23:E24"/>
    <mergeCell ref="A1:J1"/>
    <mergeCell ref="G3:H3"/>
    <mergeCell ref="C3:D3"/>
    <mergeCell ref="G2:J2"/>
    <mergeCell ref="I3:I4"/>
    <mergeCell ref="F3:F4"/>
    <mergeCell ref="A25:J25"/>
    <mergeCell ref="I23:I24"/>
    <mergeCell ref="J23:J24"/>
    <mergeCell ref="G24:H24"/>
    <mergeCell ref="F23:F24"/>
    <mergeCell ref="J3:J4"/>
    <mergeCell ref="A2:A4"/>
    <mergeCell ref="B2:B4"/>
    <mergeCell ref="C2:F2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7.375" style="0" customWidth="1"/>
    <col min="2" max="2" width="28.50390625" style="0" customWidth="1"/>
    <col min="3" max="3" width="13.125" style="0" customWidth="1"/>
    <col min="4" max="4" width="15.625" style="0" customWidth="1"/>
    <col min="5" max="5" width="14.50390625" style="0" customWidth="1"/>
    <col min="6" max="6" width="12.00390625" style="0" customWidth="1"/>
    <col min="7" max="7" width="10.50390625" style="0" customWidth="1"/>
    <col min="8" max="8" width="10.625" style="0" customWidth="1"/>
    <col min="9" max="9" width="8.875" style="0" customWidth="1"/>
    <col min="10" max="10" width="9.375" style="0" customWidth="1"/>
  </cols>
  <sheetData>
    <row r="1" spans="1:12" ht="36" customHeight="1">
      <c r="A1" s="606" t="s">
        <v>311</v>
      </c>
      <c r="B1" s="606"/>
      <c r="C1" s="606"/>
      <c r="D1" s="606"/>
      <c r="E1" s="606"/>
      <c r="F1" s="606"/>
      <c r="G1" s="606"/>
      <c r="H1" s="606"/>
      <c r="I1" s="606"/>
      <c r="J1" s="606"/>
      <c r="K1" s="364"/>
      <c r="L1" s="364"/>
    </row>
    <row r="2" spans="1:12" ht="6.75" customHeight="1">
      <c r="A2" s="364"/>
      <c r="B2" s="365"/>
      <c r="C2" s="366"/>
      <c r="D2" s="367"/>
      <c r="E2" s="366"/>
      <c r="F2" s="366"/>
      <c r="G2" s="366"/>
      <c r="H2" s="366"/>
      <c r="I2" s="364"/>
      <c r="J2" s="364"/>
      <c r="K2" s="364"/>
      <c r="L2" s="364"/>
    </row>
    <row r="3" spans="1:12" ht="15" customHeight="1">
      <c r="A3" s="593" t="s">
        <v>1</v>
      </c>
      <c r="B3" s="593" t="s">
        <v>42</v>
      </c>
      <c r="C3" s="593" t="s">
        <v>37</v>
      </c>
      <c r="D3" s="607" t="s">
        <v>40</v>
      </c>
      <c r="E3" s="608"/>
      <c r="F3" s="608"/>
      <c r="G3" s="608"/>
      <c r="H3" s="608"/>
      <c r="I3" s="608"/>
      <c r="J3" s="608"/>
      <c r="K3" s="608"/>
      <c r="L3" s="609"/>
    </row>
    <row r="4" spans="1:12" ht="33" customHeight="1">
      <c r="A4" s="593"/>
      <c r="B4" s="593"/>
      <c r="C4" s="593"/>
      <c r="D4" s="370" t="s">
        <v>22</v>
      </c>
      <c r="E4" s="370" t="s">
        <v>23</v>
      </c>
      <c r="F4" s="370" t="s">
        <v>24</v>
      </c>
      <c r="G4" s="370" t="s">
        <v>41</v>
      </c>
      <c r="H4" s="370" t="s">
        <v>44</v>
      </c>
      <c r="I4" s="370" t="s">
        <v>45</v>
      </c>
      <c r="J4" s="370" t="s">
        <v>312</v>
      </c>
      <c r="K4" s="370" t="s">
        <v>313</v>
      </c>
      <c r="L4" s="370" t="s">
        <v>314</v>
      </c>
    </row>
    <row r="5" spans="1:12" ht="17.25">
      <c r="A5" s="44">
        <v>1</v>
      </c>
      <c r="B5" s="79" t="s">
        <v>2</v>
      </c>
      <c r="C5" s="117">
        <v>291</v>
      </c>
      <c r="D5" s="55">
        <v>240</v>
      </c>
      <c r="E5" s="55">
        <v>41</v>
      </c>
      <c r="F5" s="55">
        <v>6</v>
      </c>
      <c r="G5" s="55">
        <v>2</v>
      </c>
      <c r="H5" s="55">
        <v>1</v>
      </c>
      <c r="I5" s="55">
        <v>0</v>
      </c>
      <c r="J5" s="55">
        <v>1</v>
      </c>
      <c r="K5" s="55">
        <v>0</v>
      </c>
      <c r="L5" s="55">
        <v>0</v>
      </c>
    </row>
    <row r="6" spans="1:12" ht="17.25">
      <c r="A6" s="292">
        <v>2</v>
      </c>
      <c r="B6" s="293" t="s">
        <v>3</v>
      </c>
      <c r="C6" s="310">
        <v>402</v>
      </c>
      <c r="D6" s="300">
        <v>313</v>
      </c>
      <c r="E6" s="300">
        <v>59</v>
      </c>
      <c r="F6" s="300">
        <v>22</v>
      </c>
      <c r="G6" s="300">
        <v>6</v>
      </c>
      <c r="H6" s="300">
        <v>0</v>
      </c>
      <c r="I6" s="300">
        <v>1</v>
      </c>
      <c r="J6" s="300">
        <v>1</v>
      </c>
      <c r="K6" s="300">
        <v>0</v>
      </c>
      <c r="L6" s="300">
        <v>0</v>
      </c>
    </row>
    <row r="7" spans="1:12" ht="17.25">
      <c r="A7" s="44">
        <v>3</v>
      </c>
      <c r="B7" s="79" t="s">
        <v>4</v>
      </c>
      <c r="C7" s="122">
        <v>508</v>
      </c>
      <c r="D7" s="55">
        <v>424</v>
      </c>
      <c r="E7" s="55">
        <v>63</v>
      </c>
      <c r="F7" s="55">
        <v>12</v>
      </c>
      <c r="G7" s="55">
        <v>4</v>
      </c>
      <c r="H7" s="55">
        <v>4</v>
      </c>
      <c r="I7" s="55">
        <v>1</v>
      </c>
      <c r="J7" s="55">
        <v>0</v>
      </c>
      <c r="K7" s="55">
        <v>0</v>
      </c>
      <c r="L7" s="55">
        <v>0</v>
      </c>
    </row>
    <row r="8" spans="1:12" ht="17.25">
      <c r="A8" s="292">
        <v>4</v>
      </c>
      <c r="B8" s="293" t="s">
        <v>5</v>
      </c>
      <c r="C8" s="310">
        <v>1491</v>
      </c>
      <c r="D8" s="300">
        <v>1216</v>
      </c>
      <c r="E8" s="300">
        <v>217</v>
      </c>
      <c r="F8" s="300">
        <v>41</v>
      </c>
      <c r="G8" s="300">
        <v>10</v>
      </c>
      <c r="H8" s="300">
        <v>4</v>
      </c>
      <c r="I8" s="300">
        <v>2</v>
      </c>
      <c r="J8" s="300">
        <v>1</v>
      </c>
      <c r="K8" s="300">
        <v>0</v>
      </c>
      <c r="L8" s="300">
        <v>0</v>
      </c>
    </row>
    <row r="9" spans="1:12" ht="17.25">
      <c r="A9" s="44">
        <v>5</v>
      </c>
      <c r="B9" s="79" t="s">
        <v>6</v>
      </c>
      <c r="C9" s="122">
        <v>1065</v>
      </c>
      <c r="D9" s="55">
        <v>926</v>
      </c>
      <c r="E9" s="55">
        <v>104</v>
      </c>
      <c r="F9" s="55">
        <v>25</v>
      </c>
      <c r="G9" s="55">
        <v>6</v>
      </c>
      <c r="H9" s="55">
        <v>3</v>
      </c>
      <c r="I9" s="55">
        <v>1</v>
      </c>
      <c r="J9" s="55">
        <v>0</v>
      </c>
      <c r="K9" s="55">
        <v>0</v>
      </c>
      <c r="L9" s="55">
        <v>0</v>
      </c>
    </row>
    <row r="10" spans="1:12" ht="17.25">
      <c r="A10" s="292">
        <v>6</v>
      </c>
      <c r="B10" s="293" t="s">
        <v>7</v>
      </c>
      <c r="C10" s="310">
        <v>1246</v>
      </c>
      <c r="D10" s="300">
        <v>989</v>
      </c>
      <c r="E10" s="300">
        <v>185</v>
      </c>
      <c r="F10" s="300">
        <v>47</v>
      </c>
      <c r="G10" s="300">
        <v>15</v>
      </c>
      <c r="H10" s="300">
        <v>6</v>
      </c>
      <c r="I10" s="300">
        <v>1</v>
      </c>
      <c r="J10" s="300">
        <v>2</v>
      </c>
      <c r="K10" s="300">
        <v>0</v>
      </c>
      <c r="L10" s="300">
        <v>1</v>
      </c>
    </row>
    <row r="11" spans="1:12" ht="17.25">
      <c r="A11" s="44">
        <v>7</v>
      </c>
      <c r="B11" s="79" t="s">
        <v>8</v>
      </c>
      <c r="C11" s="122">
        <v>461</v>
      </c>
      <c r="D11" s="55">
        <v>398</v>
      </c>
      <c r="E11" s="55">
        <v>42</v>
      </c>
      <c r="F11" s="55">
        <v>19</v>
      </c>
      <c r="G11" s="55">
        <v>1</v>
      </c>
      <c r="H11" s="55">
        <v>1</v>
      </c>
      <c r="I11" s="55">
        <v>0</v>
      </c>
      <c r="J11" s="55">
        <v>0</v>
      </c>
      <c r="K11" s="55">
        <v>0</v>
      </c>
      <c r="L11" s="55">
        <v>0</v>
      </c>
    </row>
    <row r="12" spans="1:12" ht="17.25">
      <c r="A12" s="292">
        <v>8</v>
      </c>
      <c r="B12" s="293" t="s">
        <v>9</v>
      </c>
      <c r="C12" s="310">
        <v>384</v>
      </c>
      <c r="D12" s="300">
        <v>320</v>
      </c>
      <c r="E12" s="300">
        <v>51</v>
      </c>
      <c r="F12" s="300">
        <v>8</v>
      </c>
      <c r="G12" s="300">
        <v>3</v>
      </c>
      <c r="H12" s="300">
        <v>2</v>
      </c>
      <c r="I12" s="300">
        <v>0</v>
      </c>
      <c r="J12" s="300">
        <v>0</v>
      </c>
      <c r="K12" s="300">
        <v>0</v>
      </c>
      <c r="L12" s="300">
        <v>0</v>
      </c>
    </row>
    <row r="13" spans="1:12" ht="17.25">
      <c r="A13" s="44">
        <v>9</v>
      </c>
      <c r="B13" s="79" t="s">
        <v>10</v>
      </c>
      <c r="C13" s="122">
        <v>496</v>
      </c>
      <c r="D13" s="55">
        <v>414</v>
      </c>
      <c r="E13" s="55">
        <v>64</v>
      </c>
      <c r="F13" s="55">
        <v>15</v>
      </c>
      <c r="G13" s="55">
        <v>3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</row>
    <row r="14" spans="1:12" ht="17.25">
      <c r="A14" s="292">
        <v>10</v>
      </c>
      <c r="B14" s="293" t="s">
        <v>11</v>
      </c>
      <c r="C14" s="310">
        <v>230</v>
      </c>
      <c r="D14" s="300">
        <v>199</v>
      </c>
      <c r="E14" s="300">
        <v>23</v>
      </c>
      <c r="F14" s="300">
        <v>7</v>
      </c>
      <c r="G14" s="300">
        <v>0</v>
      </c>
      <c r="H14" s="300">
        <v>0</v>
      </c>
      <c r="I14" s="300">
        <v>0</v>
      </c>
      <c r="J14" s="300">
        <v>0</v>
      </c>
      <c r="K14" s="300">
        <v>1</v>
      </c>
      <c r="L14" s="300">
        <v>0</v>
      </c>
    </row>
    <row r="15" spans="1:12" ht="17.25">
      <c r="A15" s="44">
        <v>11</v>
      </c>
      <c r="B15" s="79" t="s">
        <v>12</v>
      </c>
      <c r="C15" s="122">
        <v>371</v>
      </c>
      <c r="D15" s="55">
        <v>329</v>
      </c>
      <c r="E15" s="55">
        <v>30</v>
      </c>
      <c r="F15" s="55">
        <v>9</v>
      </c>
      <c r="G15" s="55">
        <v>3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</row>
    <row r="16" spans="1:12" ht="17.25">
      <c r="A16" s="292">
        <v>12</v>
      </c>
      <c r="B16" s="293" t="s">
        <v>13</v>
      </c>
      <c r="C16" s="310">
        <v>477</v>
      </c>
      <c r="D16" s="300">
        <v>375</v>
      </c>
      <c r="E16" s="300">
        <v>75</v>
      </c>
      <c r="F16" s="300">
        <v>18</v>
      </c>
      <c r="G16" s="300">
        <v>6</v>
      </c>
      <c r="H16" s="300">
        <v>3</v>
      </c>
      <c r="I16" s="300">
        <v>0</v>
      </c>
      <c r="J16" s="300">
        <v>0</v>
      </c>
      <c r="K16" s="300">
        <v>0</v>
      </c>
      <c r="L16" s="300">
        <v>0</v>
      </c>
    </row>
    <row r="17" spans="1:12" ht="17.25">
      <c r="A17" s="44">
        <v>13</v>
      </c>
      <c r="B17" s="79" t="s">
        <v>14</v>
      </c>
      <c r="C17" s="122">
        <v>245</v>
      </c>
      <c r="D17" s="55">
        <v>208</v>
      </c>
      <c r="E17" s="55">
        <v>24</v>
      </c>
      <c r="F17" s="55">
        <v>10</v>
      </c>
      <c r="G17" s="55">
        <v>0</v>
      </c>
      <c r="H17" s="55">
        <v>2</v>
      </c>
      <c r="I17" s="55">
        <v>1</v>
      </c>
      <c r="J17" s="55">
        <v>0</v>
      </c>
      <c r="K17" s="55">
        <v>0</v>
      </c>
      <c r="L17" s="55">
        <v>0</v>
      </c>
    </row>
    <row r="18" spans="1:12" ht="17.25">
      <c r="A18" s="292">
        <v>14</v>
      </c>
      <c r="B18" s="293" t="s">
        <v>15</v>
      </c>
      <c r="C18" s="310">
        <v>415</v>
      </c>
      <c r="D18" s="300">
        <v>335</v>
      </c>
      <c r="E18" s="300">
        <v>62</v>
      </c>
      <c r="F18" s="300">
        <v>9</v>
      </c>
      <c r="G18" s="300">
        <v>9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</row>
    <row r="19" spans="1:12" ht="17.25">
      <c r="A19" s="44">
        <v>15</v>
      </c>
      <c r="B19" s="79" t="s">
        <v>16</v>
      </c>
      <c r="C19" s="122">
        <v>325</v>
      </c>
      <c r="D19" s="55">
        <v>262</v>
      </c>
      <c r="E19" s="55">
        <v>44</v>
      </c>
      <c r="F19" s="55">
        <v>13</v>
      </c>
      <c r="G19" s="55">
        <v>4</v>
      </c>
      <c r="H19" s="55">
        <v>0</v>
      </c>
      <c r="I19" s="55">
        <v>0</v>
      </c>
      <c r="J19" s="55">
        <v>2</v>
      </c>
      <c r="K19" s="55">
        <v>0</v>
      </c>
      <c r="L19" s="55">
        <v>0</v>
      </c>
    </row>
    <row r="20" spans="1:12" ht="17.25">
      <c r="A20" s="292">
        <v>16</v>
      </c>
      <c r="B20" s="293" t="s">
        <v>17</v>
      </c>
      <c r="C20" s="310">
        <v>323</v>
      </c>
      <c r="D20" s="300">
        <v>277</v>
      </c>
      <c r="E20" s="300">
        <v>34</v>
      </c>
      <c r="F20" s="300">
        <v>7</v>
      </c>
      <c r="G20" s="300">
        <v>4</v>
      </c>
      <c r="H20" s="300">
        <v>0</v>
      </c>
      <c r="I20" s="300">
        <v>0</v>
      </c>
      <c r="J20" s="300">
        <v>0</v>
      </c>
      <c r="K20" s="300">
        <v>1</v>
      </c>
      <c r="L20" s="300">
        <v>0</v>
      </c>
    </row>
    <row r="21" spans="1:12" ht="17.25">
      <c r="A21" s="44">
        <v>17</v>
      </c>
      <c r="B21" s="79" t="s">
        <v>18</v>
      </c>
      <c r="C21" s="122">
        <v>399</v>
      </c>
      <c r="D21" s="55">
        <v>338</v>
      </c>
      <c r="E21" s="55">
        <v>51</v>
      </c>
      <c r="F21" s="55">
        <v>6</v>
      </c>
      <c r="G21" s="55">
        <v>3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</row>
    <row r="22" spans="1:12" ht="17.25">
      <c r="A22" s="292">
        <v>18</v>
      </c>
      <c r="B22" s="293" t="s">
        <v>19</v>
      </c>
      <c r="C22" s="310">
        <v>617</v>
      </c>
      <c r="D22" s="300">
        <v>521</v>
      </c>
      <c r="E22" s="300">
        <v>73</v>
      </c>
      <c r="F22" s="300">
        <v>13</v>
      </c>
      <c r="G22" s="300">
        <v>5</v>
      </c>
      <c r="H22" s="300">
        <v>2</v>
      </c>
      <c r="I22" s="300">
        <v>2</v>
      </c>
      <c r="J22" s="300">
        <v>1</v>
      </c>
      <c r="K22" s="300">
        <v>0</v>
      </c>
      <c r="L22" s="300">
        <v>0</v>
      </c>
    </row>
    <row r="23" spans="1:12" ht="17.25">
      <c r="A23" s="6"/>
      <c r="B23" s="65" t="s">
        <v>0</v>
      </c>
      <c r="C23" s="123">
        <f>SUM(C5:C22)</f>
        <v>9746</v>
      </c>
      <c r="D23" s="123">
        <f>SUM(D5:D22)</f>
        <v>8084</v>
      </c>
      <c r="E23" s="41">
        <f aca="true" t="shared" si="0" ref="E23:L23">SUM(E5:E22)</f>
        <v>1242</v>
      </c>
      <c r="F23" s="41">
        <f t="shared" si="0"/>
        <v>287</v>
      </c>
      <c r="G23" s="41">
        <f t="shared" si="0"/>
        <v>84</v>
      </c>
      <c r="H23" s="41">
        <f t="shared" si="0"/>
        <v>29</v>
      </c>
      <c r="I23" s="41">
        <f t="shared" si="0"/>
        <v>9</v>
      </c>
      <c r="J23" s="41">
        <f t="shared" si="0"/>
        <v>8</v>
      </c>
      <c r="K23" s="41">
        <f t="shared" si="0"/>
        <v>2</v>
      </c>
      <c r="L23" s="41">
        <f t="shared" si="0"/>
        <v>1</v>
      </c>
    </row>
  </sheetData>
  <sheetProtection/>
  <mergeCells count="5">
    <mergeCell ref="A3:A4"/>
    <mergeCell ref="B3:B4"/>
    <mergeCell ref="C3:C4"/>
    <mergeCell ref="A1:J1"/>
    <mergeCell ref="D3:L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J20" sqref="AJ20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8.375" style="0" bestFit="1" customWidth="1"/>
    <col min="4" max="4" width="6.625" style="0" bestFit="1" customWidth="1"/>
    <col min="5" max="5" width="6.125" style="0" customWidth="1"/>
    <col min="6" max="6" width="5.50390625" style="0" customWidth="1"/>
    <col min="7" max="7" width="6.125" style="0" customWidth="1"/>
    <col min="8" max="8" width="5.50390625" style="0" customWidth="1"/>
    <col min="9" max="9" width="6.125" style="0" customWidth="1"/>
    <col min="10" max="10" width="5.50390625" style="0" customWidth="1"/>
    <col min="11" max="11" width="6.875" style="0" customWidth="1"/>
    <col min="12" max="12" width="5.50390625" style="0" customWidth="1"/>
    <col min="13" max="13" width="6.875" style="0" customWidth="1"/>
    <col min="14" max="14" width="5.50390625" style="0" customWidth="1"/>
    <col min="15" max="16" width="6.625" style="0" bestFit="1" customWidth="1"/>
    <col min="17" max="17" width="6.00390625" style="0" customWidth="1"/>
    <col min="18" max="18" width="5.50390625" style="0" customWidth="1"/>
    <col min="19" max="19" width="6.00390625" style="0" customWidth="1"/>
    <col min="20" max="20" width="5.50390625" style="0" customWidth="1"/>
    <col min="21" max="21" width="6.00390625" style="0" customWidth="1"/>
    <col min="22" max="22" width="5.50390625" style="0" customWidth="1"/>
    <col min="23" max="23" width="8.375" style="0" bestFit="1" customWidth="1"/>
    <col min="24" max="24" width="7.50390625" style="0" customWidth="1"/>
    <col min="25" max="25" width="8.375" style="0" bestFit="1" customWidth="1"/>
    <col min="26" max="26" width="6.875" style="0" customWidth="1"/>
    <col min="27" max="27" width="12.50390625" style="0" customWidth="1"/>
    <col min="28" max="28" width="8.375" style="0" bestFit="1" customWidth="1"/>
    <col min="29" max="29" width="9.00390625" style="0" customWidth="1"/>
    <col min="30" max="31" width="13.625" style="0" customWidth="1"/>
    <col min="32" max="32" width="13.50390625" style="0" customWidth="1"/>
    <col min="33" max="33" width="14.875" style="0" customWidth="1"/>
    <col min="34" max="34" width="14.375" style="0" customWidth="1"/>
  </cols>
  <sheetData>
    <row r="1" spans="1:33" s="7" customFormat="1" ht="36" customHeight="1">
      <c r="A1" s="436" t="s">
        <v>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</row>
    <row r="2" spans="1:33" ht="18" customHeight="1">
      <c r="A2" s="413" t="s">
        <v>50</v>
      </c>
      <c r="B2" s="427" t="s">
        <v>51</v>
      </c>
      <c r="C2" s="421" t="s">
        <v>290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19" t="s">
        <v>291</v>
      </c>
      <c r="AE2" s="419"/>
      <c r="AF2" s="419" t="s">
        <v>66</v>
      </c>
      <c r="AG2" s="419"/>
    </row>
    <row r="3" spans="1:34" ht="46.5" customHeight="1">
      <c r="A3" s="413"/>
      <c r="B3" s="428"/>
      <c r="C3" s="419" t="s">
        <v>67</v>
      </c>
      <c r="D3" s="419"/>
      <c r="E3" s="419"/>
      <c r="F3" s="419"/>
      <c r="G3" s="419" t="s">
        <v>68</v>
      </c>
      <c r="H3" s="419"/>
      <c r="I3" s="419"/>
      <c r="J3" s="419"/>
      <c r="K3" s="419" t="s">
        <v>69</v>
      </c>
      <c r="L3" s="419"/>
      <c r="M3" s="419"/>
      <c r="N3" s="419"/>
      <c r="O3" s="419" t="s">
        <v>70</v>
      </c>
      <c r="P3" s="419"/>
      <c r="Q3" s="419"/>
      <c r="R3" s="419"/>
      <c r="S3" s="419" t="s">
        <v>71</v>
      </c>
      <c r="T3" s="419"/>
      <c r="U3" s="419"/>
      <c r="V3" s="419"/>
      <c r="W3" s="419" t="s">
        <v>72</v>
      </c>
      <c r="X3" s="419"/>
      <c r="Y3" s="419"/>
      <c r="Z3" s="419"/>
      <c r="AA3" s="431" t="s">
        <v>0</v>
      </c>
      <c r="AB3" s="431"/>
      <c r="AC3" s="423" t="s">
        <v>59</v>
      </c>
      <c r="AD3" s="419"/>
      <c r="AE3" s="419"/>
      <c r="AF3" s="419"/>
      <c r="AG3" s="419"/>
      <c r="AH3" s="59"/>
    </row>
    <row r="4" spans="1:34" ht="42" customHeight="1">
      <c r="A4" s="413"/>
      <c r="B4" s="428"/>
      <c r="C4" s="422" t="s">
        <v>73</v>
      </c>
      <c r="D4" s="422"/>
      <c r="E4" s="422" t="s">
        <v>74</v>
      </c>
      <c r="F4" s="422"/>
      <c r="G4" s="422" t="s">
        <v>73</v>
      </c>
      <c r="H4" s="422"/>
      <c r="I4" s="422" t="s">
        <v>74</v>
      </c>
      <c r="J4" s="422"/>
      <c r="K4" s="422" t="s">
        <v>73</v>
      </c>
      <c r="L4" s="422"/>
      <c r="M4" s="422" t="s">
        <v>74</v>
      </c>
      <c r="N4" s="422"/>
      <c r="O4" s="422" t="s">
        <v>73</v>
      </c>
      <c r="P4" s="422"/>
      <c r="Q4" s="422" t="s">
        <v>74</v>
      </c>
      <c r="R4" s="422"/>
      <c r="S4" s="422" t="s">
        <v>73</v>
      </c>
      <c r="T4" s="422"/>
      <c r="U4" s="422" t="s">
        <v>74</v>
      </c>
      <c r="V4" s="422"/>
      <c r="W4" s="422" t="s">
        <v>73</v>
      </c>
      <c r="X4" s="422"/>
      <c r="Y4" s="422" t="s">
        <v>74</v>
      </c>
      <c r="Z4" s="422"/>
      <c r="AA4" s="431"/>
      <c r="AB4" s="431"/>
      <c r="AC4" s="423"/>
      <c r="AD4" s="419" t="s">
        <v>75</v>
      </c>
      <c r="AE4" s="419" t="s">
        <v>76</v>
      </c>
      <c r="AF4" s="419" t="s">
        <v>75</v>
      </c>
      <c r="AG4" s="419" t="s">
        <v>76</v>
      </c>
      <c r="AH4" s="60"/>
    </row>
    <row r="5" spans="1:34" ht="13.5" customHeight="1" thickBot="1">
      <c r="A5" s="414"/>
      <c r="B5" s="429"/>
      <c r="C5" s="91" t="s">
        <v>77</v>
      </c>
      <c r="D5" s="91" t="s">
        <v>78</v>
      </c>
      <c r="E5" s="91" t="s">
        <v>77</v>
      </c>
      <c r="F5" s="91" t="s">
        <v>78</v>
      </c>
      <c r="G5" s="91" t="s">
        <v>77</v>
      </c>
      <c r="H5" s="91" t="s">
        <v>78</v>
      </c>
      <c r="I5" s="91" t="s">
        <v>77</v>
      </c>
      <c r="J5" s="91" t="s">
        <v>78</v>
      </c>
      <c r="K5" s="91" t="s">
        <v>77</v>
      </c>
      <c r="L5" s="91" t="s">
        <v>78</v>
      </c>
      <c r="M5" s="91" t="s">
        <v>77</v>
      </c>
      <c r="N5" s="91" t="s">
        <v>78</v>
      </c>
      <c r="O5" s="91" t="s">
        <v>77</v>
      </c>
      <c r="P5" s="91" t="s">
        <v>78</v>
      </c>
      <c r="Q5" s="91" t="s">
        <v>77</v>
      </c>
      <c r="R5" s="91" t="s">
        <v>78</v>
      </c>
      <c r="S5" s="91" t="s">
        <v>77</v>
      </c>
      <c r="T5" s="91" t="s">
        <v>78</v>
      </c>
      <c r="U5" s="91" t="s">
        <v>77</v>
      </c>
      <c r="V5" s="91" t="s">
        <v>78</v>
      </c>
      <c r="W5" s="91" t="s">
        <v>77</v>
      </c>
      <c r="X5" s="91" t="s">
        <v>78</v>
      </c>
      <c r="Y5" s="91" t="s">
        <v>77</v>
      </c>
      <c r="Z5" s="91" t="s">
        <v>78</v>
      </c>
      <c r="AA5" s="91" t="s">
        <v>79</v>
      </c>
      <c r="AB5" s="91" t="s">
        <v>78</v>
      </c>
      <c r="AC5" s="424"/>
      <c r="AD5" s="420"/>
      <c r="AE5" s="420"/>
      <c r="AF5" s="420"/>
      <c r="AG5" s="420"/>
      <c r="AH5" s="61"/>
    </row>
    <row r="6" spans="1:34" ht="27.75" customHeight="1" thickTop="1">
      <c r="A6" s="71">
        <v>1</v>
      </c>
      <c r="B6" s="72" t="s">
        <v>2</v>
      </c>
      <c r="C6" s="93">
        <v>33</v>
      </c>
      <c r="D6" s="93">
        <v>3</v>
      </c>
      <c r="E6" s="93">
        <v>38</v>
      </c>
      <c r="F6" s="93">
        <v>0</v>
      </c>
      <c r="G6" s="93">
        <v>3</v>
      </c>
      <c r="H6" s="93">
        <v>0</v>
      </c>
      <c r="I6" s="93">
        <v>2</v>
      </c>
      <c r="J6" s="93">
        <v>0</v>
      </c>
      <c r="K6" s="93">
        <v>13</v>
      </c>
      <c r="L6" s="93">
        <v>1</v>
      </c>
      <c r="M6" s="93">
        <v>4</v>
      </c>
      <c r="N6" s="93">
        <v>0</v>
      </c>
      <c r="O6" s="93">
        <v>19</v>
      </c>
      <c r="P6" s="93">
        <v>5</v>
      </c>
      <c r="Q6" s="93">
        <v>12</v>
      </c>
      <c r="R6" s="93">
        <v>0</v>
      </c>
      <c r="S6" s="93">
        <v>2</v>
      </c>
      <c r="T6" s="93">
        <v>0</v>
      </c>
      <c r="U6" s="93">
        <v>2</v>
      </c>
      <c r="V6" s="93">
        <v>0</v>
      </c>
      <c r="W6" s="93">
        <v>149</v>
      </c>
      <c r="X6" s="93">
        <v>85</v>
      </c>
      <c r="Y6" s="93">
        <v>156</v>
      </c>
      <c r="Z6" s="93">
        <v>0</v>
      </c>
      <c r="AA6" s="93">
        <v>433</v>
      </c>
      <c r="AB6" s="93">
        <v>94</v>
      </c>
      <c r="AC6" s="193">
        <v>527</v>
      </c>
      <c r="AD6" s="94">
        <v>453</v>
      </c>
      <c r="AE6" s="94">
        <v>323</v>
      </c>
      <c r="AF6" s="94">
        <v>469</v>
      </c>
      <c r="AG6" s="94">
        <v>329</v>
      </c>
      <c r="AH6" s="51"/>
    </row>
    <row r="7" spans="1:34" ht="27.75" customHeight="1">
      <c r="A7" s="292">
        <v>2</v>
      </c>
      <c r="B7" s="293" t="s">
        <v>3</v>
      </c>
      <c r="C7" s="301">
        <v>32</v>
      </c>
      <c r="D7" s="301">
        <v>8</v>
      </c>
      <c r="E7" s="301">
        <v>14</v>
      </c>
      <c r="F7" s="301">
        <v>0</v>
      </c>
      <c r="G7" s="301">
        <v>1</v>
      </c>
      <c r="H7" s="301">
        <v>0</v>
      </c>
      <c r="I7" s="301">
        <v>0</v>
      </c>
      <c r="J7" s="301">
        <v>0</v>
      </c>
      <c r="K7" s="301">
        <v>11</v>
      </c>
      <c r="L7" s="301">
        <v>6</v>
      </c>
      <c r="M7" s="301">
        <v>2</v>
      </c>
      <c r="N7" s="301">
        <v>0</v>
      </c>
      <c r="O7" s="301">
        <v>9</v>
      </c>
      <c r="P7" s="301">
        <v>2</v>
      </c>
      <c r="Q7" s="301">
        <v>1</v>
      </c>
      <c r="R7" s="301">
        <v>0</v>
      </c>
      <c r="S7" s="301">
        <v>0</v>
      </c>
      <c r="T7" s="301">
        <v>0</v>
      </c>
      <c r="U7" s="301">
        <v>1</v>
      </c>
      <c r="V7" s="301">
        <v>0</v>
      </c>
      <c r="W7" s="301">
        <v>278</v>
      </c>
      <c r="X7" s="301">
        <v>95</v>
      </c>
      <c r="Y7" s="301">
        <v>135</v>
      </c>
      <c r="Z7" s="301">
        <v>1</v>
      </c>
      <c r="AA7" s="302">
        <v>484</v>
      </c>
      <c r="AB7" s="302">
        <v>112</v>
      </c>
      <c r="AC7" s="303">
        <v>596</v>
      </c>
      <c r="AD7" s="304">
        <v>548</v>
      </c>
      <c r="AE7" s="304">
        <v>465</v>
      </c>
      <c r="AF7" s="304">
        <v>623</v>
      </c>
      <c r="AG7" s="304">
        <v>528</v>
      </c>
      <c r="AH7" s="51"/>
    </row>
    <row r="8" spans="1:34" ht="27.75" customHeight="1">
      <c r="A8" s="44">
        <v>3</v>
      </c>
      <c r="B8" s="79" t="s">
        <v>4</v>
      </c>
      <c r="C8" s="95">
        <v>31</v>
      </c>
      <c r="D8" s="95">
        <v>7</v>
      </c>
      <c r="E8" s="95">
        <v>31</v>
      </c>
      <c r="F8" s="95">
        <v>0</v>
      </c>
      <c r="G8" s="95">
        <v>0</v>
      </c>
      <c r="H8" s="95">
        <v>0</v>
      </c>
      <c r="I8" s="95">
        <v>3</v>
      </c>
      <c r="J8" s="95">
        <v>0</v>
      </c>
      <c r="K8" s="95">
        <v>6</v>
      </c>
      <c r="L8" s="95">
        <v>0</v>
      </c>
      <c r="M8" s="95">
        <v>0</v>
      </c>
      <c r="N8" s="95">
        <v>0</v>
      </c>
      <c r="O8" s="95">
        <v>33</v>
      </c>
      <c r="P8" s="95">
        <v>7</v>
      </c>
      <c r="Q8" s="95">
        <v>13</v>
      </c>
      <c r="R8" s="95">
        <v>0</v>
      </c>
      <c r="S8" s="95">
        <v>0</v>
      </c>
      <c r="T8" s="95">
        <v>0</v>
      </c>
      <c r="U8" s="95">
        <v>2</v>
      </c>
      <c r="V8" s="95">
        <v>0</v>
      </c>
      <c r="W8" s="95">
        <v>149</v>
      </c>
      <c r="X8" s="95">
        <v>73</v>
      </c>
      <c r="Y8" s="95">
        <v>246</v>
      </c>
      <c r="Z8" s="95">
        <v>5</v>
      </c>
      <c r="AA8" s="93">
        <v>514</v>
      </c>
      <c r="AB8" s="93">
        <v>92</v>
      </c>
      <c r="AC8" s="131">
        <v>606</v>
      </c>
      <c r="AD8" s="96">
        <v>541</v>
      </c>
      <c r="AE8" s="96">
        <v>412</v>
      </c>
      <c r="AF8" s="96">
        <v>584</v>
      </c>
      <c r="AG8" s="96">
        <v>440</v>
      </c>
      <c r="AH8" s="51"/>
    </row>
    <row r="9" spans="1:34" ht="27.75" customHeight="1">
      <c r="A9" s="292">
        <v>4</v>
      </c>
      <c r="B9" s="293" t="s">
        <v>5</v>
      </c>
      <c r="C9" s="301">
        <v>271</v>
      </c>
      <c r="D9" s="301">
        <v>68</v>
      </c>
      <c r="E9" s="301">
        <v>109</v>
      </c>
      <c r="F9" s="301">
        <v>1</v>
      </c>
      <c r="G9" s="301">
        <v>3</v>
      </c>
      <c r="H9" s="301">
        <v>1</v>
      </c>
      <c r="I9" s="301">
        <v>0</v>
      </c>
      <c r="J9" s="301">
        <v>0</v>
      </c>
      <c r="K9" s="301">
        <v>21</v>
      </c>
      <c r="L9" s="301">
        <v>8</v>
      </c>
      <c r="M9" s="301">
        <v>1</v>
      </c>
      <c r="N9" s="301">
        <v>0</v>
      </c>
      <c r="O9" s="301">
        <v>23</v>
      </c>
      <c r="P9" s="301">
        <v>6</v>
      </c>
      <c r="Q9" s="301">
        <v>6</v>
      </c>
      <c r="R9" s="301">
        <v>0</v>
      </c>
      <c r="S9" s="301">
        <v>2</v>
      </c>
      <c r="T9" s="301">
        <v>2</v>
      </c>
      <c r="U9" s="301">
        <v>9</v>
      </c>
      <c r="V9" s="301">
        <v>0</v>
      </c>
      <c r="W9" s="301">
        <v>833</v>
      </c>
      <c r="X9" s="301">
        <v>319</v>
      </c>
      <c r="Y9" s="301">
        <v>464</v>
      </c>
      <c r="Z9" s="301">
        <v>4</v>
      </c>
      <c r="AA9" s="302">
        <v>1742</v>
      </c>
      <c r="AB9" s="302">
        <v>409</v>
      </c>
      <c r="AC9" s="303">
        <v>2151</v>
      </c>
      <c r="AD9" s="304">
        <v>1832</v>
      </c>
      <c r="AE9" s="304">
        <v>1359</v>
      </c>
      <c r="AF9" s="304">
        <v>1929</v>
      </c>
      <c r="AG9" s="304">
        <v>1422</v>
      </c>
      <c r="AH9" s="51"/>
    </row>
    <row r="10" spans="1:34" ht="27.75" customHeight="1">
      <c r="A10" s="44">
        <v>5</v>
      </c>
      <c r="B10" s="79" t="s">
        <v>6</v>
      </c>
      <c r="C10" s="95">
        <v>132</v>
      </c>
      <c r="D10" s="95">
        <v>29</v>
      </c>
      <c r="E10" s="95">
        <v>75</v>
      </c>
      <c r="F10" s="95">
        <v>1</v>
      </c>
      <c r="G10" s="95">
        <v>0</v>
      </c>
      <c r="H10" s="95">
        <v>0</v>
      </c>
      <c r="I10" s="95">
        <v>1</v>
      </c>
      <c r="J10" s="95">
        <v>0</v>
      </c>
      <c r="K10" s="95">
        <v>14</v>
      </c>
      <c r="L10" s="95">
        <v>2</v>
      </c>
      <c r="M10" s="95">
        <v>2</v>
      </c>
      <c r="N10" s="95">
        <v>0</v>
      </c>
      <c r="O10" s="95">
        <v>29</v>
      </c>
      <c r="P10" s="95">
        <v>7</v>
      </c>
      <c r="Q10" s="95">
        <v>6</v>
      </c>
      <c r="R10" s="95">
        <v>0</v>
      </c>
      <c r="S10" s="95">
        <v>2</v>
      </c>
      <c r="T10" s="95">
        <v>2</v>
      </c>
      <c r="U10" s="95">
        <v>6</v>
      </c>
      <c r="V10" s="95">
        <v>0</v>
      </c>
      <c r="W10" s="95">
        <v>441</v>
      </c>
      <c r="X10" s="95">
        <v>190</v>
      </c>
      <c r="Y10" s="95">
        <v>395</v>
      </c>
      <c r="Z10" s="95">
        <v>0</v>
      </c>
      <c r="AA10" s="93">
        <v>1103</v>
      </c>
      <c r="AB10" s="93">
        <v>231</v>
      </c>
      <c r="AC10" s="131">
        <v>1334</v>
      </c>
      <c r="AD10" s="96">
        <v>1177</v>
      </c>
      <c r="AE10" s="96">
        <v>893</v>
      </c>
      <c r="AF10" s="96">
        <v>1324</v>
      </c>
      <c r="AG10" s="96">
        <v>993</v>
      </c>
      <c r="AH10" s="51"/>
    </row>
    <row r="11" spans="1:34" ht="27.75" customHeight="1">
      <c r="A11" s="292">
        <v>6</v>
      </c>
      <c r="B11" s="293" t="s">
        <v>7</v>
      </c>
      <c r="C11" s="301">
        <v>180</v>
      </c>
      <c r="D11" s="301">
        <v>54</v>
      </c>
      <c r="E11" s="301">
        <v>97</v>
      </c>
      <c r="F11" s="301">
        <v>2</v>
      </c>
      <c r="G11" s="301">
        <v>3</v>
      </c>
      <c r="H11" s="301">
        <v>2</v>
      </c>
      <c r="I11" s="301">
        <v>0</v>
      </c>
      <c r="J11" s="301">
        <v>0</v>
      </c>
      <c r="K11" s="301">
        <v>20</v>
      </c>
      <c r="L11" s="301">
        <v>0</v>
      </c>
      <c r="M11" s="301">
        <v>2</v>
      </c>
      <c r="N11" s="301">
        <v>0</v>
      </c>
      <c r="O11" s="301">
        <v>44</v>
      </c>
      <c r="P11" s="301">
        <v>10</v>
      </c>
      <c r="Q11" s="301">
        <v>3</v>
      </c>
      <c r="R11" s="301">
        <v>0</v>
      </c>
      <c r="S11" s="301">
        <v>0</v>
      </c>
      <c r="T11" s="301">
        <v>0</v>
      </c>
      <c r="U11" s="301">
        <v>2</v>
      </c>
      <c r="V11" s="301">
        <v>0</v>
      </c>
      <c r="W11" s="301">
        <v>657</v>
      </c>
      <c r="X11" s="301">
        <v>226</v>
      </c>
      <c r="Y11" s="301">
        <v>393</v>
      </c>
      <c r="Z11" s="301">
        <v>2</v>
      </c>
      <c r="AA11" s="302">
        <v>1401</v>
      </c>
      <c r="AB11" s="302">
        <v>296</v>
      </c>
      <c r="AC11" s="303">
        <v>1697</v>
      </c>
      <c r="AD11" s="304">
        <v>1501</v>
      </c>
      <c r="AE11" s="304">
        <v>1115</v>
      </c>
      <c r="AF11" s="304">
        <v>1635</v>
      </c>
      <c r="AG11" s="304">
        <v>1210</v>
      </c>
      <c r="AH11" s="51"/>
    </row>
    <row r="12" spans="1:34" ht="27.75" customHeight="1">
      <c r="A12" s="44">
        <v>7</v>
      </c>
      <c r="B12" s="79" t="s">
        <v>8</v>
      </c>
      <c r="C12" s="95">
        <v>26</v>
      </c>
      <c r="D12" s="95">
        <v>6</v>
      </c>
      <c r="E12" s="95">
        <v>16</v>
      </c>
      <c r="F12" s="95">
        <v>0</v>
      </c>
      <c r="G12" s="95">
        <v>1</v>
      </c>
      <c r="H12" s="95">
        <v>0</v>
      </c>
      <c r="I12" s="95">
        <v>2</v>
      </c>
      <c r="J12" s="95">
        <v>0</v>
      </c>
      <c r="K12" s="95">
        <v>18</v>
      </c>
      <c r="L12" s="95">
        <v>2</v>
      </c>
      <c r="M12" s="95">
        <v>4</v>
      </c>
      <c r="N12" s="95">
        <v>0</v>
      </c>
      <c r="O12" s="95">
        <v>8</v>
      </c>
      <c r="P12" s="95">
        <v>3</v>
      </c>
      <c r="Q12" s="95">
        <v>3</v>
      </c>
      <c r="R12" s="95">
        <v>0</v>
      </c>
      <c r="S12" s="95">
        <v>3</v>
      </c>
      <c r="T12" s="95">
        <v>0</v>
      </c>
      <c r="U12" s="95">
        <v>0</v>
      </c>
      <c r="V12" s="95">
        <v>0</v>
      </c>
      <c r="W12" s="95">
        <v>95</v>
      </c>
      <c r="X12" s="95">
        <v>44</v>
      </c>
      <c r="Y12" s="95">
        <v>101</v>
      </c>
      <c r="Z12" s="95">
        <v>4</v>
      </c>
      <c r="AA12" s="93">
        <v>277</v>
      </c>
      <c r="AB12" s="93">
        <v>59</v>
      </c>
      <c r="AC12" s="131">
        <v>336</v>
      </c>
      <c r="AD12" s="96">
        <v>279</v>
      </c>
      <c r="AE12" s="96">
        <v>199</v>
      </c>
      <c r="AF12" s="96">
        <v>291</v>
      </c>
      <c r="AG12" s="96">
        <v>207</v>
      </c>
      <c r="AH12" s="51"/>
    </row>
    <row r="13" spans="1:34" ht="27.75" customHeight="1">
      <c r="A13" s="292">
        <v>8</v>
      </c>
      <c r="B13" s="293" t="s">
        <v>9</v>
      </c>
      <c r="C13" s="301">
        <v>36</v>
      </c>
      <c r="D13" s="301">
        <v>17</v>
      </c>
      <c r="E13" s="301">
        <v>43</v>
      </c>
      <c r="F13" s="301">
        <v>1</v>
      </c>
      <c r="G13" s="301">
        <v>2</v>
      </c>
      <c r="H13" s="301">
        <v>0</v>
      </c>
      <c r="I13" s="301">
        <v>1</v>
      </c>
      <c r="J13" s="301">
        <v>0</v>
      </c>
      <c r="K13" s="301">
        <v>20</v>
      </c>
      <c r="L13" s="301">
        <v>2</v>
      </c>
      <c r="M13" s="301">
        <v>9</v>
      </c>
      <c r="N13" s="301">
        <v>0</v>
      </c>
      <c r="O13" s="301">
        <v>13</v>
      </c>
      <c r="P13" s="301">
        <v>6</v>
      </c>
      <c r="Q13" s="301">
        <v>8</v>
      </c>
      <c r="R13" s="301">
        <v>0</v>
      </c>
      <c r="S13" s="301">
        <v>2</v>
      </c>
      <c r="T13" s="301">
        <v>1</v>
      </c>
      <c r="U13" s="301">
        <v>4</v>
      </c>
      <c r="V13" s="301">
        <v>0</v>
      </c>
      <c r="W13" s="301">
        <v>106</v>
      </c>
      <c r="X13" s="301">
        <v>47</v>
      </c>
      <c r="Y13" s="301">
        <v>112</v>
      </c>
      <c r="Z13" s="301">
        <v>1</v>
      </c>
      <c r="AA13" s="302">
        <v>356</v>
      </c>
      <c r="AB13" s="302">
        <v>75</v>
      </c>
      <c r="AC13" s="303">
        <v>431</v>
      </c>
      <c r="AD13" s="304">
        <v>380</v>
      </c>
      <c r="AE13" s="304">
        <v>232</v>
      </c>
      <c r="AF13" s="304">
        <v>388</v>
      </c>
      <c r="AG13" s="304">
        <v>234</v>
      </c>
      <c r="AH13" s="51"/>
    </row>
    <row r="14" spans="1:34" ht="27.75" customHeight="1">
      <c r="A14" s="44">
        <v>9</v>
      </c>
      <c r="B14" s="79" t="s">
        <v>10</v>
      </c>
      <c r="C14" s="95">
        <v>64</v>
      </c>
      <c r="D14" s="95">
        <v>8</v>
      </c>
      <c r="E14" s="95">
        <v>35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27</v>
      </c>
      <c r="L14" s="95">
        <v>11</v>
      </c>
      <c r="M14" s="95">
        <v>11</v>
      </c>
      <c r="N14" s="95">
        <v>0</v>
      </c>
      <c r="O14" s="95">
        <v>24</v>
      </c>
      <c r="P14" s="95">
        <v>1</v>
      </c>
      <c r="Q14" s="95">
        <v>4</v>
      </c>
      <c r="R14" s="95">
        <v>0</v>
      </c>
      <c r="S14" s="95">
        <v>3</v>
      </c>
      <c r="T14" s="95">
        <v>2</v>
      </c>
      <c r="U14" s="95">
        <v>0</v>
      </c>
      <c r="V14" s="95">
        <v>0</v>
      </c>
      <c r="W14" s="95">
        <v>246</v>
      </c>
      <c r="X14" s="95">
        <v>98</v>
      </c>
      <c r="Y14" s="95">
        <v>162</v>
      </c>
      <c r="Z14" s="95">
        <v>0</v>
      </c>
      <c r="AA14" s="93">
        <v>576</v>
      </c>
      <c r="AB14" s="93">
        <v>120</v>
      </c>
      <c r="AC14" s="131">
        <v>696</v>
      </c>
      <c r="AD14" s="96">
        <v>645</v>
      </c>
      <c r="AE14" s="96">
        <v>455</v>
      </c>
      <c r="AF14" s="96">
        <v>691</v>
      </c>
      <c r="AG14" s="96">
        <v>488</v>
      </c>
      <c r="AH14" s="51"/>
    </row>
    <row r="15" spans="1:34" ht="27.75" customHeight="1">
      <c r="A15" s="292">
        <v>10</v>
      </c>
      <c r="B15" s="293" t="s">
        <v>11</v>
      </c>
      <c r="C15" s="301">
        <v>31</v>
      </c>
      <c r="D15" s="301">
        <v>5</v>
      </c>
      <c r="E15" s="301">
        <v>27</v>
      </c>
      <c r="F15" s="301">
        <v>0</v>
      </c>
      <c r="G15" s="301">
        <v>1</v>
      </c>
      <c r="H15" s="301">
        <v>0</v>
      </c>
      <c r="I15" s="301">
        <v>2</v>
      </c>
      <c r="J15" s="301">
        <v>0</v>
      </c>
      <c r="K15" s="301">
        <v>8</v>
      </c>
      <c r="L15" s="301">
        <v>0</v>
      </c>
      <c r="M15" s="301">
        <v>0</v>
      </c>
      <c r="N15" s="301">
        <v>0</v>
      </c>
      <c r="O15" s="301">
        <v>33</v>
      </c>
      <c r="P15" s="301">
        <v>7</v>
      </c>
      <c r="Q15" s="301">
        <v>3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79</v>
      </c>
      <c r="X15" s="301">
        <v>23</v>
      </c>
      <c r="Y15" s="301">
        <v>61</v>
      </c>
      <c r="Z15" s="301">
        <v>0</v>
      </c>
      <c r="AA15" s="302">
        <v>245</v>
      </c>
      <c r="AB15" s="302">
        <v>35</v>
      </c>
      <c r="AC15" s="303">
        <v>280</v>
      </c>
      <c r="AD15" s="304">
        <v>267</v>
      </c>
      <c r="AE15" s="304">
        <v>152</v>
      </c>
      <c r="AF15" s="304">
        <v>276</v>
      </c>
      <c r="AG15" s="304">
        <v>157</v>
      </c>
      <c r="AH15" s="51"/>
    </row>
    <row r="16" spans="1:34" ht="27.75" customHeight="1">
      <c r="A16" s="44">
        <v>11</v>
      </c>
      <c r="B16" s="79" t="s">
        <v>12</v>
      </c>
      <c r="C16" s="95">
        <v>44</v>
      </c>
      <c r="D16" s="95">
        <v>15</v>
      </c>
      <c r="E16" s="95">
        <v>72</v>
      </c>
      <c r="F16" s="95">
        <v>0</v>
      </c>
      <c r="G16" s="95">
        <v>9</v>
      </c>
      <c r="H16" s="95">
        <v>1</v>
      </c>
      <c r="I16" s="95">
        <v>2</v>
      </c>
      <c r="J16" s="95">
        <v>0</v>
      </c>
      <c r="K16" s="95">
        <v>5</v>
      </c>
      <c r="L16" s="95">
        <v>1</v>
      </c>
      <c r="M16" s="95">
        <v>2</v>
      </c>
      <c r="N16" s="95">
        <v>0</v>
      </c>
      <c r="O16" s="95">
        <v>20</v>
      </c>
      <c r="P16" s="95">
        <v>12</v>
      </c>
      <c r="Q16" s="95">
        <v>18</v>
      </c>
      <c r="R16" s="95">
        <v>0</v>
      </c>
      <c r="S16" s="95">
        <v>0</v>
      </c>
      <c r="T16" s="95">
        <v>0</v>
      </c>
      <c r="U16" s="95">
        <v>2</v>
      </c>
      <c r="V16" s="95">
        <v>0</v>
      </c>
      <c r="W16" s="95">
        <v>313</v>
      </c>
      <c r="X16" s="95">
        <v>135</v>
      </c>
      <c r="Y16" s="95">
        <v>407</v>
      </c>
      <c r="Z16" s="95">
        <v>3</v>
      </c>
      <c r="AA16" s="93">
        <v>894</v>
      </c>
      <c r="AB16" s="93">
        <v>167</v>
      </c>
      <c r="AC16" s="131">
        <v>1061</v>
      </c>
      <c r="AD16" s="96">
        <v>952</v>
      </c>
      <c r="AE16" s="96">
        <v>768</v>
      </c>
      <c r="AF16" s="96">
        <v>1026</v>
      </c>
      <c r="AG16" s="96">
        <v>817</v>
      </c>
      <c r="AH16" s="51"/>
    </row>
    <row r="17" spans="1:34" ht="27.75" customHeight="1">
      <c r="A17" s="292">
        <v>12</v>
      </c>
      <c r="B17" s="293" t="s">
        <v>13</v>
      </c>
      <c r="C17" s="301">
        <v>27</v>
      </c>
      <c r="D17" s="301">
        <v>8</v>
      </c>
      <c r="E17" s="301">
        <v>51</v>
      </c>
      <c r="F17" s="301">
        <v>2</v>
      </c>
      <c r="G17" s="301">
        <v>1</v>
      </c>
      <c r="H17" s="301">
        <v>0</v>
      </c>
      <c r="I17" s="301">
        <v>1</v>
      </c>
      <c r="J17" s="301">
        <v>0</v>
      </c>
      <c r="K17" s="301">
        <v>14</v>
      </c>
      <c r="L17" s="301">
        <v>2</v>
      </c>
      <c r="M17" s="301">
        <v>12</v>
      </c>
      <c r="N17" s="301">
        <v>0</v>
      </c>
      <c r="O17" s="301">
        <v>18</v>
      </c>
      <c r="P17" s="301">
        <v>2</v>
      </c>
      <c r="Q17" s="301">
        <v>7</v>
      </c>
      <c r="R17" s="301">
        <v>0</v>
      </c>
      <c r="S17" s="301">
        <v>2</v>
      </c>
      <c r="T17" s="301">
        <v>1</v>
      </c>
      <c r="U17" s="301">
        <v>2</v>
      </c>
      <c r="V17" s="301">
        <v>0</v>
      </c>
      <c r="W17" s="301">
        <v>91</v>
      </c>
      <c r="X17" s="301">
        <v>56</v>
      </c>
      <c r="Y17" s="301">
        <v>269</v>
      </c>
      <c r="Z17" s="301">
        <v>2</v>
      </c>
      <c r="AA17" s="302">
        <v>495</v>
      </c>
      <c r="AB17" s="302">
        <v>73</v>
      </c>
      <c r="AC17" s="303">
        <v>568</v>
      </c>
      <c r="AD17" s="304">
        <v>521</v>
      </c>
      <c r="AE17" s="304">
        <v>375</v>
      </c>
      <c r="AF17" s="304">
        <v>587</v>
      </c>
      <c r="AG17" s="304">
        <v>421</v>
      </c>
      <c r="AH17" s="51"/>
    </row>
    <row r="18" spans="1:34" ht="27.75" customHeight="1">
      <c r="A18" s="44">
        <v>13</v>
      </c>
      <c r="B18" s="79" t="s">
        <v>14</v>
      </c>
      <c r="C18" s="95">
        <v>45</v>
      </c>
      <c r="D18" s="95">
        <v>16</v>
      </c>
      <c r="E18" s="95">
        <v>41</v>
      </c>
      <c r="F18" s="95">
        <v>0</v>
      </c>
      <c r="G18" s="95">
        <v>5</v>
      </c>
      <c r="H18" s="95">
        <v>0</v>
      </c>
      <c r="I18" s="95">
        <v>2</v>
      </c>
      <c r="J18" s="95">
        <v>0</v>
      </c>
      <c r="K18" s="95">
        <v>32</v>
      </c>
      <c r="L18" s="95">
        <v>10</v>
      </c>
      <c r="M18" s="95">
        <v>3</v>
      </c>
      <c r="N18" s="95">
        <v>0</v>
      </c>
      <c r="O18" s="95">
        <v>32</v>
      </c>
      <c r="P18" s="95">
        <v>9</v>
      </c>
      <c r="Q18" s="95">
        <v>10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83</v>
      </c>
      <c r="X18" s="95">
        <v>41</v>
      </c>
      <c r="Y18" s="95">
        <v>170</v>
      </c>
      <c r="Z18" s="95">
        <v>4</v>
      </c>
      <c r="AA18" s="93">
        <v>423</v>
      </c>
      <c r="AB18" s="93">
        <v>80</v>
      </c>
      <c r="AC18" s="194">
        <v>503</v>
      </c>
      <c r="AD18" s="96">
        <v>443</v>
      </c>
      <c r="AE18" s="96">
        <v>260</v>
      </c>
      <c r="AF18" s="96">
        <v>472</v>
      </c>
      <c r="AG18" s="96">
        <v>273</v>
      </c>
      <c r="AH18" s="51"/>
    </row>
    <row r="19" spans="1:34" ht="27.75" customHeight="1">
      <c r="A19" s="292">
        <v>14</v>
      </c>
      <c r="B19" s="293" t="s">
        <v>15</v>
      </c>
      <c r="C19" s="301">
        <v>103</v>
      </c>
      <c r="D19" s="301">
        <v>20</v>
      </c>
      <c r="E19" s="301">
        <v>27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17</v>
      </c>
      <c r="L19" s="301">
        <v>3</v>
      </c>
      <c r="M19" s="301">
        <v>0</v>
      </c>
      <c r="N19" s="301">
        <v>0</v>
      </c>
      <c r="O19" s="301">
        <v>36</v>
      </c>
      <c r="P19" s="301">
        <v>12</v>
      </c>
      <c r="Q19" s="301">
        <v>4</v>
      </c>
      <c r="R19" s="301">
        <v>0</v>
      </c>
      <c r="S19" s="301">
        <v>0</v>
      </c>
      <c r="T19" s="301">
        <v>0</v>
      </c>
      <c r="U19" s="301">
        <v>5</v>
      </c>
      <c r="V19" s="301">
        <v>0</v>
      </c>
      <c r="W19" s="301">
        <v>420</v>
      </c>
      <c r="X19" s="301">
        <v>191</v>
      </c>
      <c r="Y19" s="301">
        <v>198</v>
      </c>
      <c r="Z19" s="301">
        <v>1</v>
      </c>
      <c r="AA19" s="302">
        <v>810</v>
      </c>
      <c r="AB19" s="302">
        <v>227</v>
      </c>
      <c r="AC19" s="303">
        <v>1037</v>
      </c>
      <c r="AD19" s="304">
        <v>852</v>
      </c>
      <c r="AE19" s="304">
        <v>650</v>
      </c>
      <c r="AF19" s="304">
        <v>923</v>
      </c>
      <c r="AG19" s="304">
        <v>701</v>
      </c>
      <c r="AH19" s="51"/>
    </row>
    <row r="20" spans="1:34" ht="27.75" customHeight="1">
      <c r="A20" s="44">
        <v>15</v>
      </c>
      <c r="B20" s="79" t="s">
        <v>16</v>
      </c>
      <c r="C20" s="95">
        <v>3</v>
      </c>
      <c r="D20" s="95">
        <v>0</v>
      </c>
      <c r="E20" s="95">
        <v>7</v>
      </c>
      <c r="F20" s="95">
        <v>0</v>
      </c>
      <c r="G20" s="95">
        <v>0</v>
      </c>
      <c r="H20" s="95">
        <v>0</v>
      </c>
      <c r="I20" s="95">
        <v>2</v>
      </c>
      <c r="J20" s="95">
        <v>0</v>
      </c>
      <c r="K20" s="95">
        <v>8</v>
      </c>
      <c r="L20" s="95">
        <v>1</v>
      </c>
      <c r="M20" s="95">
        <v>4</v>
      </c>
      <c r="N20" s="95">
        <v>0</v>
      </c>
      <c r="O20" s="95">
        <v>8</v>
      </c>
      <c r="P20" s="95">
        <v>0</v>
      </c>
      <c r="Q20" s="95">
        <v>4</v>
      </c>
      <c r="R20" s="95">
        <v>0</v>
      </c>
      <c r="S20" s="95">
        <v>0</v>
      </c>
      <c r="T20" s="95">
        <v>0</v>
      </c>
      <c r="U20" s="95">
        <v>1</v>
      </c>
      <c r="V20" s="95">
        <v>0</v>
      </c>
      <c r="W20" s="95">
        <v>35</v>
      </c>
      <c r="X20" s="95">
        <v>21</v>
      </c>
      <c r="Y20" s="95">
        <v>55</v>
      </c>
      <c r="Z20" s="95">
        <v>0</v>
      </c>
      <c r="AA20" s="93">
        <v>127</v>
      </c>
      <c r="AB20" s="93">
        <v>22</v>
      </c>
      <c r="AC20" s="131">
        <v>149</v>
      </c>
      <c r="AD20" s="96">
        <v>140</v>
      </c>
      <c r="AE20" s="96">
        <v>98</v>
      </c>
      <c r="AF20" s="96">
        <v>144</v>
      </c>
      <c r="AG20" s="96">
        <v>103</v>
      </c>
      <c r="AH20" s="51"/>
    </row>
    <row r="21" spans="1:34" ht="27.75" customHeight="1">
      <c r="A21" s="292">
        <v>16</v>
      </c>
      <c r="B21" s="293" t="s">
        <v>17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301">
        <v>0</v>
      </c>
      <c r="Z21" s="301">
        <v>0</v>
      </c>
      <c r="AA21" s="302">
        <v>0</v>
      </c>
      <c r="AB21" s="302">
        <v>0</v>
      </c>
      <c r="AC21" s="305">
        <v>0</v>
      </c>
      <c r="AD21" s="304">
        <v>0</v>
      </c>
      <c r="AE21" s="304">
        <v>0</v>
      </c>
      <c r="AF21" s="304">
        <v>0</v>
      </c>
      <c r="AG21" s="304">
        <v>0</v>
      </c>
      <c r="AH21" s="51"/>
    </row>
    <row r="22" spans="1:34" ht="27.75" customHeight="1">
      <c r="A22" s="44">
        <v>17</v>
      </c>
      <c r="B22" s="79" t="s">
        <v>18</v>
      </c>
      <c r="C22" s="95">
        <v>39</v>
      </c>
      <c r="D22" s="95">
        <v>3</v>
      </c>
      <c r="E22" s="95">
        <v>14</v>
      </c>
      <c r="F22" s="95">
        <v>0</v>
      </c>
      <c r="G22" s="95">
        <v>2</v>
      </c>
      <c r="H22" s="95">
        <v>0</v>
      </c>
      <c r="I22" s="95">
        <v>1</v>
      </c>
      <c r="J22" s="95">
        <v>0</v>
      </c>
      <c r="K22" s="95">
        <v>19</v>
      </c>
      <c r="L22" s="95">
        <v>5</v>
      </c>
      <c r="M22" s="95">
        <v>2</v>
      </c>
      <c r="N22" s="95">
        <v>0</v>
      </c>
      <c r="O22" s="95">
        <v>36</v>
      </c>
      <c r="P22" s="95">
        <v>7</v>
      </c>
      <c r="Q22" s="95">
        <v>4</v>
      </c>
      <c r="R22" s="95">
        <v>0</v>
      </c>
      <c r="S22" s="95">
        <v>0</v>
      </c>
      <c r="T22" s="95">
        <v>0</v>
      </c>
      <c r="U22" s="95">
        <v>2</v>
      </c>
      <c r="V22" s="95">
        <v>0</v>
      </c>
      <c r="W22" s="95">
        <v>111</v>
      </c>
      <c r="X22" s="95">
        <v>44</v>
      </c>
      <c r="Y22" s="95">
        <v>77</v>
      </c>
      <c r="Z22" s="95">
        <v>1</v>
      </c>
      <c r="AA22" s="93">
        <v>307</v>
      </c>
      <c r="AB22" s="93">
        <v>60</v>
      </c>
      <c r="AC22" s="131">
        <v>367</v>
      </c>
      <c r="AD22" s="96">
        <v>317</v>
      </c>
      <c r="AE22" s="96">
        <v>195</v>
      </c>
      <c r="AF22" s="96">
        <v>330</v>
      </c>
      <c r="AG22" s="96">
        <v>198</v>
      </c>
      <c r="AH22" s="51"/>
    </row>
    <row r="23" spans="1:34" ht="27.75" customHeight="1">
      <c r="A23" s="292">
        <v>18</v>
      </c>
      <c r="B23" s="293" t="s">
        <v>19</v>
      </c>
      <c r="C23" s="301">
        <v>18</v>
      </c>
      <c r="D23" s="301">
        <v>4</v>
      </c>
      <c r="E23" s="301">
        <v>41</v>
      </c>
      <c r="F23" s="301">
        <v>1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1">
        <v>0</v>
      </c>
      <c r="O23" s="301">
        <v>8</v>
      </c>
      <c r="P23" s="301">
        <v>1</v>
      </c>
      <c r="Q23" s="301">
        <v>8</v>
      </c>
      <c r="R23" s="301">
        <v>0</v>
      </c>
      <c r="S23" s="301">
        <v>0</v>
      </c>
      <c r="T23" s="301">
        <v>0</v>
      </c>
      <c r="U23" s="301">
        <v>4</v>
      </c>
      <c r="V23" s="301">
        <v>0</v>
      </c>
      <c r="W23" s="301">
        <v>170</v>
      </c>
      <c r="X23" s="301">
        <v>94</v>
      </c>
      <c r="Y23" s="301">
        <v>199</v>
      </c>
      <c r="Z23" s="301">
        <v>3</v>
      </c>
      <c r="AA23" s="302">
        <v>448</v>
      </c>
      <c r="AB23" s="302">
        <v>103</v>
      </c>
      <c r="AC23" s="303">
        <v>551</v>
      </c>
      <c r="AD23" s="304">
        <v>480</v>
      </c>
      <c r="AE23" s="304">
        <v>392</v>
      </c>
      <c r="AF23" s="304">
        <v>528</v>
      </c>
      <c r="AG23" s="304">
        <v>429</v>
      </c>
      <c r="AH23" s="51"/>
    </row>
    <row r="24" spans="1:34" ht="36" customHeight="1">
      <c r="A24" s="426" t="s">
        <v>0</v>
      </c>
      <c r="B24" s="408"/>
      <c r="C24" s="96">
        <v>1115</v>
      </c>
      <c r="D24" s="96">
        <v>271</v>
      </c>
      <c r="E24" s="96">
        <v>738</v>
      </c>
      <c r="F24" s="96">
        <v>8</v>
      </c>
      <c r="G24" s="96">
        <v>31</v>
      </c>
      <c r="H24" s="96">
        <v>4</v>
      </c>
      <c r="I24" s="96">
        <v>19</v>
      </c>
      <c r="J24" s="96">
        <v>0</v>
      </c>
      <c r="K24" s="96">
        <v>253</v>
      </c>
      <c r="L24" s="96">
        <v>54</v>
      </c>
      <c r="M24" s="96">
        <v>58</v>
      </c>
      <c r="N24" s="96">
        <v>0</v>
      </c>
      <c r="O24" s="96">
        <v>393</v>
      </c>
      <c r="P24" s="96">
        <v>97</v>
      </c>
      <c r="Q24" s="96">
        <v>114</v>
      </c>
      <c r="R24" s="96">
        <v>0</v>
      </c>
      <c r="S24" s="96">
        <v>16</v>
      </c>
      <c r="T24" s="96">
        <v>8</v>
      </c>
      <c r="U24" s="96">
        <v>42</v>
      </c>
      <c r="V24" s="96">
        <v>0</v>
      </c>
      <c r="W24" s="96">
        <v>4256</v>
      </c>
      <c r="X24" s="96">
        <v>1782</v>
      </c>
      <c r="Y24" s="96">
        <v>3600</v>
      </c>
      <c r="Z24" s="96">
        <v>31</v>
      </c>
      <c r="AA24" s="96">
        <v>10635</v>
      </c>
      <c r="AB24" s="96">
        <v>2255</v>
      </c>
      <c r="AC24" s="96">
        <v>12890</v>
      </c>
      <c r="AD24" s="96">
        <f>SUM(AD6:AD23)</f>
        <v>11328</v>
      </c>
      <c r="AE24" s="96">
        <f>SUM(AE6:AE23)</f>
        <v>8343</v>
      </c>
      <c r="AF24" s="96">
        <f>SUM(AF6:AF23)</f>
        <v>12220</v>
      </c>
      <c r="AG24" s="96">
        <f>SUM(AG6:AG23)</f>
        <v>8950</v>
      </c>
      <c r="AH24" s="8"/>
    </row>
    <row r="25" spans="1:34" ht="36" customHeight="1">
      <c r="A25" s="97"/>
      <c r="B25" s="98"/>
      <c r="C25" s="432" t="s">
        <v>67</v>
      </c>
      <c r="D25" s="432"/>
      <c r="E25" s="432"/>
      <c r="F25" s="432"/>
      <c r="G25" s="432" t="s">
        <v>80</v>
      </c>
      <c r="H25" s="432"/>
      <c r="I25" s="432"/>
      <c r="J25" s="432"/>
      <c r="K25" s="432" t="s">
        <v>81</v>
      </c>
      <c r="L25" s="432"/>
      <c r="M25" s="432"/>
      <c r="N25" s="432"/>
      <c r="O25" s="432" t="s">
        <v>82</v>
      </c>
      <c r="P25" s="432"/>
      <c r="Q25" s="432"/>
      <c r="R25" s="432"/>
      <c r="S25" s="432" t="s">
        <v>83</v>
      </c>
      <c r="T25" s="432"/>
      <c r="U25" s="432"/>
      <c r="V25" s="432"/>
      <c r="W25" s="432" t="s">
        <v>72</v>
      </c>
      <c r="X25" s="432"/>
      <c r="Y25" s="432"/>
      <c r="Z25" s="432"/>
      <c r="AA25" s="432" t="s">
        <v>0</v>
      </c>
      <c r="AB25" s="432"/>
      <c r="AC25" s="99"/>
      <c r="AD25" s="100"/>
      <c r="AE25" s="100"/>
      <c r="AF25" s="100"/>
      <c r="AG25" s="101"/>
      <c r="AH25" s="62"/>
    </row>
    <row r="26" spans="1:34" ht="21">
      <c r="A26" s="425" t="s">
        <v>64</v>
      </c>
      <c r="B26" s="425"/>
      <c r="C26" s="430">
        <f>SUM(C24,E24)</f>
        <v>1853</v>
      </c>
      <c r="D26" s="430"/>
      <c r="E26" s="430"/>
      <c r="F26" s="430"/>
      <c r="G26" s="430">
        <f>G24+I24</f>
        <v>50</v>
      </c>
      <c r="H26" s="430"/>
      <c r="I26" s="430"/>
      <c r="J26" s="430"/>
      <c r="K26" s="430">
        <f>K24+M24</f>
        <v>311</v>
      </c>
      <c r="L26" s="430"/>
      <c r="M26" s="430"/>
      <c r="N26" s="430"/>
      <c r="O26" s="430">
        <f>O24+Q24</f>
        <v>507</v>
      </c>
      <c r="P26" s="430"/>
      <c r="Q26" s="430"/>
      <c r="R26" s="430"/>
      <c r="S26" s="430">
        <f>S24+U24</f>
        <v>58</v>
      </c>
      <c r="T26" s="430"/>
      <c r="U26" s="430"/>
      <c r="V26" s="430"/>
      <c r="W26" s="430">
        <f>W24+Y24</f>
        <v>7856</v>
      </c>
      <c r="X26" s="430"/>
      <c r="Y26" s="430"/>
      <c r="Z26" s="430"/>
      <c r="AA26" s="430">
        <f>SUM(C26,G26,K26,O26,S26,W26)</f>
        <v>10635</v>
      </c>
      <c r="AB26" s="430"/>
      <c r="AC26" s="102"/>
      <c r="AD26" s="103"/>
      <c r="AE26" s="103"/>
      <c r="AF26" s="103"/>
      <c r="AG26" s="104"/>
      <c r="AH26" s="8"/>
    </row>
    <row r="27" spans="1:34" ht="21">
      <c r="A27" s="425" t="s">
        <v>84</v>
      </c>
      <c r="B27" s="425"/>
      <c r="C27" s="430">
        <f>D24+F24</f>
        <v>279</v>
      </c>
      <c r="D27" s="430"/>
      <c r="E27" s="430"/>
      <c r="F27" s="430"/>
      <c r="G27" s="430">
        <f>H24+J24</f>
        <v>4</v>
      </c>
      <c r="H27" s="430"/>
      <c r="I27" s="430"/>
      <c r="J27" s="430"/>
      <c r="K27" s="430">
        <f>L24+N24</f>
        <v>54</v>
      </c>
      <c r="L27" s="430"/>
      <c r="M27" s="430"/>
      <c r="N27" s="430"/>
      <c r="O27" s="430">
        <f>P24+R24</f>
        <v>97</v>
      </c>
      <c r="P27" s="430"/>
      <c r="Q27" s="430"/>
      <c r="R27" s="430"/>
      <c r="S27" s="430">
        <f>T24+V24</f>
        <v>8</v>
      </c>
      <c r="T27" s="430"/>
      <c r="U27" s="430"/>
      <c r="V27" s="430"/>
      <c r="W27" s="433">
        <f>X24+Z24</f>
        <v>1813</v>
      </c>
      <c r="X27" s="434"/>
      <c r="Y27" s="434"/>
      <c r="Z27" s="435"/>
      <c r="AA27" s="430">
        <f>SUM(C27,G27,K27,O27,S27,W27)</f>
        <v>2255</v>
      </c>
      <c r="AB27" s="430"/>
      <c r="AC27" s="105"/>
      <c r="AD27" s="106"/>
      <c r="AE27" s="106"/>
      <c r="AF27" s="106"/>
      <c r="AG27" s="107"/>
      <c r="AH27" s="8"/>
    </row>
    <row r="28" spans="1:33" ht="15">
      <c r="A28" s="108"/>
      <c r="B28" s="109" t="s">
        <v>30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</sheetData>
  <sheetProtection/>
  <mergeCells count="54"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  <mergeCell ref="C27:F27"/>
    <mergeCell ref="G26:J26"/>
    <mergeCell ref="G27:J27"/>
    <mergeCell ref="W27:Z27"/>
    <mergeCell ref="S27:V27"/>
    <mergeCell ref="S26:V26"/>
    <mergeCell ref="O26:R26"/>
    <mergeCell ref="W26:Z26"/>
    <mergeCell ref="W25:Z25"/>
    <mergeCell ref="U4:V4"/>
    <mergeCell ref="W4:X4"/>
    <mergeCell ref="S4:T4"/>
    <mergeCell ref="C26:F26"/>
    <mergeCell ref="Q4:R4"/>
    <mergeCell ref="AA26:AB26"/>
    <mergeCell ref="AD2:AE3"/>
    <mergeCell ref="M4:N4"/>
    <mergeCell ref="AA3:AB4"/>
    <mergeCell ref="C25:F25"/>
    <mergeCell ref="G25:J25"/>
    <mergeCell ref="C3:F3"/>
    <mergeCell ref="G3:J3"/>
    <mergeCell ref="K3:N3"/>
    <mergeCell ref="C4:D4"/>
    <mergeCell ref="A27:B27"/>
    <mergeCell ref="A26:B26"/>
    <mergeCell ref="A24:B24"/>
    <mergeCell ref="A2:A5"/>
    <mergeCell ref="B2:B5"/>
    <mergeCell ref="Y4:Z4"/>
    <mergeCell ref="S3:V3"/>
    <mergeCell ref="O3:R3"/>
    <mergeCell ref="E4:F4"/>
    <mergeCell ref="O4:P4"/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AC3:AC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Y13" sqref="Y13"/>
    </sheetView>
  </sheetViews>
  <sheetFormatPr defaultColWidth="9.00390625" defaultRowHeight="12.75"/>
  <cols>
    <col min="1" max="1" width="3.625" style="0" customWidth="1"/>
    <col min="2" max="2" width="23.50390625" style="0" customWidth="1"/>
    <col min="3" max="3" width="8.125" style="0" customWidth="1"/>
    <col min="4" max="5" width="7.00390625" style="0" customWidth="1"/>
    <col min="6" max="6" width="6.50390625" style="0" customWidth="1"/>
    <col min="7" max="7" width="7.375" style="0" customWidth="1"/>
    <col min="8" max="8" width="11.50390625" style="0" customWidth="1"/>
    <col min="9" max="9" width="8.00390625" style="0" customWidth="1"/>
    <col min="10" max="10" width="9.50390625" style="0" customWidth="1"/>
    <col min="11" max="12" width="7.875" style="0" customWidth="1"/>
    <col min="13" max="13" width="7.375" style="0" customWidth="1"/>
    <col min="14" max="14" width="8.50390625" style="0" customWidth="1"/>
    <col min="15" max="15" width="11.625" style="0" customWidth="1"/>
    <col min="16" max="16" width="13.125" style="0" customWidth="1"/>
    <col min="17" max="17" width="16.375" style="4" customWidth="1"/>
    <col min="18" max="18" width="14.50390625" style="0" customWidth="1"/>
    <col min="19" max="19" width="0" style="0" hidden="1" customWidth="1"/>
  </cols>
  <sheetData>
    <row r="1" spans="1:18" ht="31.5" customHeight="1">
      <c r="A1" s="447" t="s">
        <v>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8.75" customHeight="1">
      <c r="A2" s="448" t="s">
        <v>1</v>
      </c>
      <c r="B2" s="450" t="s">
        <v>51</v>
      </c>
      <c r="C2" s="452" t="s">
        <v>290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38" t="s">
        <v>292</v>
      </c>
      <c r="Q2" s="438" t="s">
        <v>85</v>
      </c>
      <c r="R2" s="438" t="s">
        <v>86</v>
      </c>
    </row>
    <row r="3" spans="1:18" ht="22.5" customHeight="1">
      <c r="A3" s="448"/>
      <c r="B3" s="450"/>
      <c r="C3" s="440" t="s">
        <v>87</v>
      </c>
      <c r="D3" s="441"/>
      <c r="E3" s="441"/>
      <c r="F3" s="441"/>
      <c r="G3" s="441"/>
      <c r="H3" s="440" t="s">
        <v>88</v>
      </c>
      <c r="I3" s="440"/>
      <c r="J3" s="440"/>
      <c r="K3" s="440"/>
      <c r="L3" s="440"/>
      <c r="M3" s="440"/>
      <c r="N3" s="440"/>
      <c r="O3" s="440" t="s">
        <v>89</v>
      </c>
      <c r="P3" s="438"/>
      <c r="Q3" s="438"/>
      <c r="R3" s="438"/>
    </row>
    <row r="4" spans="1:18" ht="19.5" customHeight="1">
      <c r="A4" s="448"/>
      <c r="B4" s="450"/>
      <c r="C4" s="442" t="s">
        <v>90</v>
      </c>
      <c r="D4" s="437" t="s">
        <v>91</v>
      </c>
      <c r="E4" s="437"/>
      <c r="F4" s="437"/>
      <c r="G4" s="437"/>
      <c r="H4" s="438" t="s">
        <v>92</v>
      </c>
      <c r="I4" s="438" t="s">
        <v>93</v>
      </c>
      <c r="J4" s="438" t="s">
        <v>94</v>
      </c>
      <c r="K4" s="438"/>
      <c r="L4" s="438"/>
      <c r="M4" s="438"/>
      <c r="N4" s="438"/>
      <c r="O4" s="440"/>
      <c r="P4" s="438"/>
      <c r="Q4" s="438"/>
      <c r="R4" s="438"/>
    </row>
    <row r="5" spans="1:18" ht="62.25" customHeight="1" thickBot="1">
      <c r="A5" s="449"/>
      <c r="B5" s="451"/>
      <c r="C5" s="443"/>
      <c r="D5" s="110" t="s">
        <v>22</v>
      </c>
      <c r="E5" s="110" t="s">
        <v>23</v>
      </c>
      <c r="F5" s="110" t="s">
        <v>24</v>
      </c>
      <c r="G5" s="110" t="s">
        <v>95</v>
      </c>
      <c r="H5" s="439"/>
      <c r="I5" s="439"/>
      <c r="J5" s="111" t="s">
        <v>22</v>
      </c>
      <c r="K5" s="111" t="s">
        <v>23</v>
      </c>
      <c r="L5" s="111" t="s">
        <v>24</v>
      </c>
      <c r="M5" s="110" t="s">
        <v>95</v>
      </c>
      <c r="N5" s="110" t="s">
        <v>96</v>
      </c>
      <c r="O5" s="444"/>
      <c r="P5" s="439"/>
      <c r="Q5" s="439"/>
      <c r="R5" s="439"/>
    </row>
    <row r="6" spans="1:20" ht="27.75" customHeight="1" thickTop="1">
      <c r="A6" s="71">
        <v>1</v>
      </c>
      <c r="B6" s="72" t="s">
        <v>2</v>
      </c>
      <c r="C6" s="112">
        <v>173</v>
      </c>
      <c r="D6" s="113">
        <v>144</v>
      </c>
      <c r="E6" s="113">
        <v>21</v>
      </c>
      <c r="F6" s="113">
        <v>4</v>
      </c>
      <c r="G6" s="113">
        <v>4</v>
      </c>
      <c r="H6" s="113">
        <f>C6</f>
        <v>173</v>
      </c>
      <c r="I6" s="114">
        <v>125</v>
      </c>
      <c r="J6" s="115">
        <v>432</v>
      </c>
      <c r="K6" s="115">
        <v>84</v>
      </c>
      <c r="L6" s="115">
        <v>20</v>
      </c>
      <c r="M6" s="115">
        <v>27</v>
      </c>
      <c r="N6" s="116">
        <f>SUM(J6:M6)</f>
        <v>563</v>
      </c>
      <c r="O6" s="116">
        <f>SUM(H6:M6)</f>
        <v>861</v>
      </c>
      <c r="P6" s="117">
        <v>269</v>
      </c>
      <c r="Q6" s="117">
        <v>256</v>
      </c>
      <c r="R6" s="117">
        <v>285</v>
      </c>
      <c r="S6" s="51"/>
      <c r="T6" s="51"/>
    </row>
    <row r="7" spans="1:20" ht="27.75" customHeight="1">
      <c r="A7" s="292">
        <v>2</v>
      </c>
      <c r="B7" s="293" t="s">
        <v>3</v>
      </c>
      <c r="C7" s="306">
        <v>183</v>
      </c>
      <c r="D7" s="307">
        <v>150</v>
      </c>
      <c r="E7" s="307">
        <v>18</v>
      </c>
      <c r="F7" s="307">
        <v>12</v>
      </c>
      <c r="G7" s="307">
        <v>3</v>
      </c>
      <c r="H7" s="307">
        <f>C7</f>
        <v>183</v>
      </c>
      <c r="I7" s="308">
        <v>114</v>
      </c>
      <c r="J7" s="308">
        <v>450</v>
      </c>
      <c r="K7" s="308">
        <v>72</v>
      </c>
      <c r="L7" s="308">
        <v>60</v>
      </c>
      <c r="M7" s="308">
        <v>20</v>
      </c>
      <c r="N7" s="309">
        <f aca="true" t="shared" si="0" ref="N7:N23">SUM(J7:M7)</f>
        <v>602</v>
      </c>
      <c r="O7" s="309">
        <f aca="true" t="shared" si="1" ref="O7:O23">SUM(H7:M7)</f>
        <v>899</v>
      </c>
      <c r="P7" s="310">
        <v>273</v>
      </c>
      <c r="Q7" s="310">
        <v>276</v>
      </c>
      <c r="R7" s="310">
        <v>391</v>
      </c>
      <c r="S7" s="51"/>
      <c r="T7" s="51"/>
    </row>
    <row r="8" spans="1:20" ht="27.75" customHeight="1">
      <c r="A8" s="44">
        <v>3</v>
      </c>
      <c r="B8" s="79" t="s">
        <v>4</v>
      </c>
      <c r="C8" s="118">
        <v>308</v>
      </c>
      <c r="D8" s="119">
        <v>258</v>
      </c>
      <c r="E8" s="119">
        <v>40</v>
      </c>
      <c r="F8" s="119">
        <v>4</v>
      </c>
      <c r="G8" s="119">
        <v>6</v>
      </c>
      <c r="H8" s="119">
        <f aca="true" t="shared" si="2" ref="H8:H23">C8</f>
        <v>308</v>
      </c>
      <c r="I8" s="120">
        <v>234</v>
      </c>
      <c r="J8" s="120">
        <v>774</v>
      </c>
      <c r="K8" s="120">
        <v>160</v>
      </c>
      <c r="L8" s="120">
        <v>20</v>
      </c>
      <c r="M8" s="120">
        <v>41</v>
      </c>
      <c r="N8" s="121">
        <f t="shared" si="0"/>
        <v>995</v>
      </c>
      <c r="O8" s="121">
        <f t="shared" si="1"/>
        <v>1537</v>
      </c>
      <c r="P8" s="122">
        <v>434</v>
      </c>
      <c r="Q8" s="122">
        <v>480</v>
      </c>
      <c r="R8" s="122">
        <v>492</v>
      </c>
      <c r="S8" s="51"/>
      <c r="T8" s="51"/>
    </row>
    <row r="9" spans="1:20" ht="27.75" customHeight="1">
      <c r="A9" s="292">
        <v>4</v>
      </c>
      <c r="B9" s="293" t="s">
        <v>5</v>
      </c>
      <c r="C9" s="306">
        <v>1101</v>
      </c>
      <c r="D9" s="307">
        <v>903</v>
      </c>
      <c r="E9" s="307">
        <v>151</v>
      </c>
      <c r="F9" s="307">
        <v>32</v>
      </c>
      <c r="G9" s="307">
        <v>14</v>
      </c>
      <c r="H9" s="307">
        <f t="shared" si="2"/>
        <v>1101</v>
      </c>
      <c r="I9" s="308">
        <v>777</v>
      </c>
      <c r="J9" s="308">
        <v>2709</v>
      </c>
      <c r="K9" s="308">
        <v>604</v>
      </c>
      <c r="L9" s="308">
        <v>160</v>
      </c>
      <c r="M9" s="308">
        <v>96</v>
      </c>
      <c r="N9" s="309">
        <f t="shared" si="0"/>
        <v>3569</v>
      </c>
      <c r="O9" s="309">
        <f t="shared" si="1"/>
        <v>5447</v>
      </c>
      <c r="P9" s="310">
        <v>1275</v>
      </c>
      <c r="Q9" s="310">
        <v>1472</v>
      </c>
      <c r="R9" s="310">
        <v>1438</v>
      </c>
      <c r="S9" s="51"/>
      <c r="T9" s="51"/>
    </row>
    <row r="10" spans="1:20" ht="27.75" customHeight="1">
      <c r="A10" s="44">
        <v>5</v>
      </c>
      <c r="B10" s="79" t="s">
        <v>6</v>
      </c>
      <c r="C10" s="118">
        <v>749</v>
      </c>
      <c r="D10" s="119">
        <v>666</v>
      </c>
      <c r="E10" s="119">
        <v>64</v>
      </c>
      <c r="F10" s="119">
        <v>13</v>
      </c>
      <c r="G10" s="119">
        <v>6</v>
      </c>
      <c r="H10" s="119">
        <f t="shared" si="2"/>
        <v>749</v>
      </c>
      <c r="I10" s="120">
        <v>582</v>
      </c>
      <c r="J10" s="120">
        <v>1998</v>
      </c>
      <c r="K10" s="120">
        <v>256</v>
      </c>
      <c r="L10" s="120">
        <v>65</v>
      </c>
      <c r="M10" s="120">
        <v>39</v>
      </c>
      <c r="N10" s="121">
        <f t="shared" si="0"/>
        <v>2358</v>
      </c>
      <c r="O10" s="121">
        <f t="shared" si="1"/>
        <v>3689</v>
      </c>
      <c r="P10" s="122">
        <v>937</v>
      </c>
      <c r="Q10" s="122">
        <v>909</v>
      </c>
      <c r="R10" s="122">
        <v>1059</v>
      </c>
      <c r="S10" s="51"/>
      <c r="T10" s="51"/>
    </row>
    <row r="11" spans="1:20" ht="27.75" customHeight="1">
      <c r="A11" s="292">
        <v>6</v>
      </c>
      <c r="B11" s="293" t="s">
        <v>7</v>
      </c>
      <c r="C11" s="306">
        <v>810</v>
      </c>
      <c r="D11" s="307">
        <v>658</v>
      </c>
      <c r="E11" s="307">
        <v>107</v>
      </c>
      <c r="F11" s="307">
        <v>27</v>
      </c>
      <c r="G11" s="307">
        <v>17</v>
      </c>
      <c r="H11" s="307">
        <f t="shared" si="2"/>
        <v>810</v>
      </c>
      <c r="I11" s="308">
        <v>636</v>
      </c>
      <c r="J11" s="308">
        <v>1974</v>
      </c>
      <c r="K11" s="308">
        <v>428</v>
      </c>
      <c r="L11" s="308">
        <v>135</v>
      </c>
      <c r="M11" s="308">
        <v>120</v>
      </c>
      <c r="N11" s="309">
        <f t="shared" si="0"/>
        <v>2657</v>
      </c>
      <c r="O11" s="309">
        <f t="shared" si="1"/>
        <v>4103</v>
      </c>
      <c r="P11" s="310">
        <v>1129</v>
      </c>
      <c r="Q11" s="310">
        <v>1252</v>
      </c>
      <c r="R11" s="310">
        <v>1228</v>
      </c>
      <c r="S11" s="51"/>
      <c r="T11" s="51"/>
    </row>
    <row r="12" spans="1:20" ht="27.75" customHeight="1">
      <c r="A12" s="44">
        <v>7</v>
      </c>
      <c r="B12" s="79" t="s">
        <v>8</v>
      </c>
      <c r="C12" s="118">
        <v>342</v>
      </c>
      <c r="D12" s="119">
        <v>301</v>
      </c>
      <c r="E12" s="119">
        <v>28</v>
      </c>
      <c r="F12" s="119">
        <v>12</v>
      </c>
      <c r="G12" s="119">
        <v>1</v>
      </c>
      <c r="H12" s="119">
        <f t="shared" si="2"/>
        <v>342</v>
      </c>
      <c r="I12" s="120">
        <v>282</v>
      </c>
      <c r="J12" s="120">
        <v>903</v>
      </c>
      <c r="K12" s="120">
        <v>112</v>
      </c>
      <c r="L12" s="120">
        <v>60</v>
      </c>
      <c r="M12" s="120">
        <v>6</v>
      </c>
      <c r="N12" s="121">
        <f t="shared" si="0"/>
        <v>1081</v>
      </c>
      <c r="O12" s="121">
        <f t="shared" si="1"/>
        <v>1705</v>
      </c>
      <c r="P12" s="122">
        <v>425</v>
      </c>
      <c r="Q12" s="122">
        <v>461</v>
      </c>
      <c r="R12" s="122">
        <v>454</v>
      </c>
      <c r="S12" s="51"/>
      <c r="T12" s="51"/>
    </row>
    <row r="13" spans="1:20" ht="27.75" customHeight="1">
      <c r="A13" s="292">
        <v>8</v>
      </c>
      <c r="B13" s="293" t="s">
        <v>9</v>
      </c>
      <c r="C13" s="306">
        <v>277</v>
      </c>
      <c r="D13" s="307">
        <v>240</v>
      </c>
      <c r="E13" s="307">
        <v>29</v>
      </c>
      <c r="F13" s="307">
        <v>5</v>
      </c>
      <c r="G13" s="307">
        <v>3</v>
      </c>
      <c r="H13" s="307">
        <f t="shared" si="2"/>
        <v>277</v>
      </c>
      <c r="I13" s="308">
        <v>219</v>
      </c>
      <c r="J13" s="308">
        <v>720</v>
      </c>
      <c r="K13" s="308">
        <v>116</v>
      </c>
      <c r="L13" s="308">
        <v>25</v>
      </c>
      <c r="M13" s="308">
        <v>19</v>
      </c>
      <c r="N13" s="309">
        <f t="shared" si="0"/>
        <v>880</v>
      </c>
      <c r="O13" s="309">
        <f t="shared" si="1"/>
        <v>1376</v>
      </c>
      <c r="P13" s="310">
        <v>349</v>
      </c>
      <c r="Q13" s="310">
        <v>405</v>
      </c>
      <c r="R13" s="310">
        <v>380</v>
      </c>
      <c r="S13" s="51"/>
      <c r="T13" s="51"/>
    </row>
    <row r="14" spans="1:20" ht="27.75" customHeight="1">
      <c r="A14" s="44">
        <v>9</v>
      </c>
      <c r="B14" s="79" t="s">
        <v>10</v>
      </c>
      <c r="C14" s="118">
        <v>301</v>
      </c>
      <c r="D14" s="119">
        <v>257</v>
      </c>
      <c r="E14" s="119">
        <v>32</v>
      </c>
      <c r="F14" s="119">
        <v>9</v>
      </c>
      <c r="G14" s="119">
        <v>3</v>
      </c>
      <c r="H14" s="119">
        <f t="shared" si="2"/>
        <v>301</v>
      </c>
      <c r="I14" s="120">
        <v>220</v>
      </c>
      <c r="J14" s="120">
        <v>771</v>
      </c>
      <c r="K14" s="120">
        <v>128</v>
      </c>
      <c r="L14" s="120">
        <v>45</v>
      </c>
      <c r="M14" s="120">
        <v>18</v>
      </c>
      <c r="N14" s="121">
        <f t="shared" si="0"/>
        <v>962</v>
      </c>
      <c r="O14" s="121">
        <f t="shared" si="1"/>
        <v>1483</v>
      </c>
      <c r="P14" s="122">
        <v>396</v>
      </c>
      <c r="Q14" s="122">
        <v>457</v>
      </c>
      <c r="R14" s="122">
        <v>489</v>
      </c>
      <c r="S14" s="51"/>
      <c r="T14" s="51"/>
    </row>
    <row r="15" spans="1:20" ht="27.75" customHeight="1">
      <c r="A15" s="292">
        <v>10</v>
      </c>
      <c r="B15" s="293" t="s">
        <v>11</v>
      </c>
      <c r="C15" s="306">
        <v>155</v>
      </c>
      <c r="D15" s="307">
        <v>134</v>
      </c>
      <c r="E15" s="307">
        <v>16</v>
      </c>
      <c r="F15" s="307">
        <v>4</v>
      </c>
      <c r="G15" s="307">
        <v>1</v>
      </c>
      <c r="H15" s="307">
        <f t="shared" si="2"/>
        <v>155</v>
      </c>
      <c r="I15" s="308">
        <v>119</v>
      </c>
      <c r="J15" s="308">
        <v>402</v>
      </c>
      <c r="K15" s="308">
        <v>64</v>
      </c>
      <c r="L15" s="308">
        <v>20</v>
      </c>
      <c r="M15" s="308">
        <v>12</v>
      </c>
      <c r="N15" s="309">
        <f t="shared" si="0"/>
        <v>498</v>
      </c>
      <c r="O15" s="309">
        <f t="shared" si="1"/>
        <v>772</v>
      </c>
      <c r="P15" s="310">
        <v>209</v>
      </c>
      <c r="Q15" s="310">
        <v>218</v>
      </c>
      <c r="R15" s="310">
        <v>232</v>
      </c>
      <c r="S15" s="51"/>
      <c r="T15" s="51"/>
    </row>
    <row r="16" spans="1:20" ht="27.75" customHeight="1">
      <c r="A16" s="44">
        <v>11</v>
      </c>
      <c r="B16" s="79" t="s">
        <v>12</v>
      </c>
      <c r="C16" s="118">
        <v>193</v>
      </c>
      <c r="D16" s="119">
        <v>171</v>
      </c>
      <c r="E16" s="119">
        <v>15</v>
      </c>
      <c r="F16" s="119">
        <v>5</v>
      </c>
      <c r="G16" s="119">
        <v>2</v>
      </c>
      <c r="H16" s="119">
        <f t="shared" si="2"/>
        <v>193</v>
      </c>
      <c r="I16" s="120">
        <v>153</v>
      </c>
      <c r="J16" s="120">
        <v>513</v>
      </c>
      <c r="K16" s="120">
        <v>60</v>
      </c>
      <c r="L16" s="120">
        <v>25</v>
      </c>
      <c r="M16" s="120">
        <v>12</v>
      </c>
      <c r="N16" s="121">
        <f t="shared" si="0"/>
        <v>610</v>
      </c>
      <c r="O16" s="121">
        <f t="shared" si="1"/>
        <v>956</v>
      </c>
      <c r="P16" s="122">
        <v>303</v>
      </c>
      <c r="Q16" s="122">
        <v>302</v>
      </c>
      <c r="R16" s="122">
        <v>352</v>
      </c>
      <c r="S16" s="51"/>
      <c r="T16" s="51"/>
    </row>
    <row r="17" spans="1:20" ht="27.75" customHeight="1">
      <c r="A17" s="292">
        <v>12</v>
      </c>
      <c r="B17" s="293" t="s">
        <v>13</v>
      </c>
      <c r="C17" s="306">
        <v>264</v>
      </c>
      <c r="D17" s="307">
        <v>209</v>
      </c>
      <c r="E17" s="307">
        <v>39</v>
      </c>
      <c r="F17" s="307">
        <v>11</v>
      </c>
      <c r="G17" s="307">
        <v>5</v>
      </c>
      <c r="H17" s="307">
        <f t="shared" si="2"/>
        <v>264</v>
      </c>
      <c r="I17" s="308">
        <v>196</v>
      </c>
      <c r="J17" s="308">
        <v>627</v>
      </c>
      <c r="K17" s="308">
        <v>156</v>
      </c>
      <c r="L17" s="308">
        <v>55</v>
      </c>
      <c r="M17" s="308">
        <v>31</v>
      </c>
      <c r="N17" s="309">
        <f t="shared" si="0"/>
        <v>869</v>
      </c>
      <c r="O17" s="309">
        <f t="shared" si="1"/>
        <v>1329</v>
      </c>
      <c r="P17" s="310">
        <v>395</v>
      </c>
      <c r="Q17" s="310">
        <v>453</v>
      </c>
      <c r="R17" s="310">
        <v>474</v>
      </c>
      <c r="S17" s="51"/>
      <c r="T17" s="51"/>
    </row>
    <row r="18" spans="1:20" ht="27.75" customHeight="1">
      <c r="A18" s="44">
        <v>13</v>
      </c>
      <c r="B18" s="79" t="s">
        <v>14</v>
      </c>
      <c r="C18" s="118">
        <v>150</v>
      </c>
      <c r="D18" s="119">
        <v>129</v>
      </c>
      <c r="E18" s="119">
        <v>13</v>
      </c>
      <c r="F18" s="119">
        <v>5</v>
      </c>
      <c r="G18" s="119">
        <v>3</v>
      </c>
      <c r="H18" s="119">
        <f t="shared" si="2"/>
        <v>150</v>
      </c>
      <c r="I18" s="120">
        <v>112</v>
      </c>
      <c r="J18" s="120">
        <v>387</v>
      </c>
      <c r="K18" s="120">
        <v>52</v>
      </c>
      <c r="L18" s="120">
        <v>25</v>
      </c>
      <c r="M18" s="120">
        <v>21</v>
      </c>
      <c r="N18" s="121">
        <f t="shared" si="0"/>
        <v>485</v>
      </c>
      <c r="O18" s="121">
        <f t="shared" si="1"/>
        <v>747</v>
      </c>
      <c r="P18" s="122">
        <v>231</v>
      </c>
      <c r="Q18" s="122">
        <v>241</v>
      </c>
      <c r="R18" s="122">
        <v>238</v>
      </c>
      <c r="S18" s="51"/>
      <c r="T18" s="51"/>
    </row>
    <row r="19" spans="1:20" ht="27.75" customHeight="1">
      <c r="A19" s="292">
        <v>14</v>
      </c>
      <c r="B19" s="293" t="s">
        <v>15</v>
      </c>
      <c r="C19" s="306">
        <v>288</v>
      </c>
      <c r="D19" s="307">
        <v>223</v>
      </c>
      <c r="E19" s="307">
        <v>48</v>
      </c>
      <c r="F19" s="307">
        <v>8</v>
      </c>
      <c r="G19" s="307">
        <v>8</v>
      </c>
      <c r="H19" s="307">
        <f t="shared" si="2"/>
        <v>288</v>
      </c>
      <c r="I19" s="308">
        <v>210</v>
      </c>
      <c r="J19" s="308">
        <v>669</v>
      </c>
      <c r="K19" s="308">
        <v>192</v>
      </c>
      <c r="L19" s="308">
        <v>40</v>
      </c>
      <c r="M19" s="308">
        <v>48</v>
      </c>
      <c r="N19" s="309">
        <f t="shared" si="0"/>
        <v>949</v>
      </c>
      <c r="O19" s="309">
        <f t="shared" si="1"/>
        <v>1447</v>
      </c>
      <c r="P19" s="310">
        <v>389</v>
      </c>
      <c r="Q19" s="310">
        <v>419</v>
      </c>
      <c r="R19" s="310">
        <v>400</v>
      </c>
      <c r="S19" s="51"/>
      <c r="T19" s="51"/>
    </row>
    <row r="20" spans="1:20" ht="27.75" customHeight="1">
      <c r="A20" s="44">
        <v>15</v>
      </c>
      <c r="B20" s="79" t="s">
        <v>16</v>
      </c>
      <c r="C20" s="118">
        <v>160</v>
      </c>
      <c r="D20" s="119">
        <v>126</v>
      </c>
      <c r="E20" s="119">
        <v>20</v>
      </c>
      <c r="F20" s="119">
        <v>10</v>
      </c>
      <c r="G20" s="119">
        <v>3</v>
      </c>
      <c r="H20" s="119">
        <f t="shared" si="2"/>
        <v>160</v>
      </c>
      <c r="I20" s="120">
        <v>100</v>
      </c>
      <c r="J20" s="120">
        <v>378</v>
      </c>
      <c r="K20" s="120">
        <v>80</v>
      </c>
      <c r="L20" s="120">
        <v>50</v>
      </c>
      <c r="M20" s="120">
        <v>22</v>
      </c>
      <c r="N20" s="121">
        <f t="shared" si="0"/>
        <v>530</v>
      </c>
      <c r="O20" s="121">
        <f t="shared" si="1"/>
        <v>790</v>
      </c>
      <c r="P20" s="122">
        <v>294</v>
      </c>
      <c r="Q20" s="122">
        <v>275</v>
      </c>
      <c r="R20" s="122">
        <v>304</v>
      </c>
      <c r="S20" s="51"/>
      <c r="T20" s="51"/>
    </row>
    <row r="21" spans="1:20" ht="27.75" customHeight="1">
      <c r="A21" s="292">
        <v>16</v>
      </c>
      <c r="B21" s="293" t="s">
        <v>17</v>
      </c>
      <c r="C21" s="306">
        <v>241</v>
      </c>
      <c r="D21" s="307">
        <v>209</v>
      </c>
      <c r="E21" s="307">
        <v>23</v>
      </c>
      <c r="F21" s="307">
        <v>5</v>
      </c>
      <c r="G21" s="307">
        <v>4</v>
      </c>
      <c r="H21" s="307">
        <f t="shared" si="2"/>
        <v>241</v>
      </c>
      <c r="I21" s="308">
        <v>193</v>
      </c>
      <c r="J21" s="308">
        <v>627</v>
      </c>
      <c r="K21" s="308">
        <v>92</v>
      </c>
      <c r="L21" s="308">
        <v>25</v>
      </c>
      <c r="M21" s="308">
        <v>29</v>
      </c>
      <c r="N21" s="309">
        <f t="shared" si="0"/>
        <v>773</v>
      </c>
      <c r="O21" s="309">
        <f t="shared" si="1"/>
        <v>1207</v>
      </c>
      <c r="P21" s="310">
        <v>308</v>
      </c>
      <c r="Q21" s="310">
        <v>305</v>
      </c>
      <c r="R21" s="310">
        <v>322</v>
      </c>
      <c r="S21" s="51"/>
      <c r="T21" s="51"/>
    </row>
    <row r="22" spans="1:20" ht="27.75" customHeight="1">
      <c r="A22" s="44">
        <v>17</v>
      </c>
      <c r="B22" s="79" t="s">
        <v>18</v>
      </c>
      <c r="C22" s="118">
        <v>256</v>
      </c>
      <c r="D22" s="119">
        <v>221</v>
      </c>
      <c r="E22" s="119">
        <v>27</v>
      </c>
      <c r="F22" s="119">
        <v>5</v>
      </c>
      <c r="G22" s="119">
        <v>3</v>
      </c>
      <c r="H22" s="119">
        <f t="shared" si="2"/>
        <v>256</v>
      </c>
      <c r="I22" s="120">
        <v>184</v>
      </c>
      <c r="J22" s="120">
        <v>663</v>
      </c>
      <c r="K22" s="120">
        <v>108</v>
      </c>
      <c r="L22" s="120">
        <v>25</v>
      </c>
      <c r="M22" s="120">
        <v>19</v>
      </c>
      <c r="N22" s="121">
        <f t="shared" si="0"/>
        <v>815</v>
      </c>
      <c r="O22" s="121">
        <f t="shared" si="1"/>
        <v>1255</v>
      </c>
      <c r="P22" s="122">
        <v>375</v>
      </c>
      <c r="Q22" s="122">
        <v>361</v>
      </c>
      <c r="R22" s="122">
        <v>384</v>
      </c>
      <c r="S22" s="51"/>
      <c r="T22" s="51"/>
    </row>
    <row r="23" spans="1:20" ht="27.75" customHeight="1">
      <c r="A23" s="292">
        <v>18</v>
      </c>
      <c r="B23" s="293" t="s">
        <v>19</v>
      </c>
      <c r="C23" s="306">
        <v>466</v>
      </c>
      <c r="D23" s="307">
        <v>393</v>
      </c>
      <c r="E23" s="307">
        <v>53</v>
      </c>
      <c r="F23" s="307">
        <v>11</v>
      </c>
      <c r="G23" s="307">
        <v>9</v>
      </c>
      <c r="H23" s="307">
        <f t="shared" si="2"/>
        <v>466</v>
      </c>
      <c r="I23" s="308">
        <v>370</v>
      </c>
      <c r="J23" s="308">
        <v>1179</v>
      </c>
      <c r="K23" s="308">
        <v>212</v>
      </c>
      <c r="L23" s="308">
        <v>55</v>
      </c>
      <c r="M23" s="308">
        <v>65</v>
      </c>
      <c r="N23" s="309">
        <f t="shared" si="0"/>
        <v>1511</v>
      </c>
      <c r="O23" s="309">
        <f t="shared" si="1"/>
        <v>2347</v>
      </c>
      <c r="P23" s="310">
        <v>539</v>
      </c>
      <c r="Q23" s="310">
        <v>601</v>
      </c>
      <c r="R23" s="310">
        <v>613</v>
      </c>
      <c r="S23" s="51"/>
      <c r="T23" s="51"/>
    </row>
    <row r="24" spans="1:19" ht="18" customHeight="1">
      <c r="A24" s="445" t="s">
        <v>0</v>
      </c>
      <c r="B24" s="446"/>
      <c r="C24" s="123">
        <v>6417</v>
      </c>
      <c r="D24" s="123">
        <v>5392</v>
      </c>
      <c r="E24" s="123">
        <v>744</v>
      </c>
      <c r="F24" s="123">
        <v>182</v>
      </c>
      <c r="G24" s="123">
        <v>95</v>
      </c>
      <c r="H24" s="123">
        <f>SUM(H6:H23)</f>
        <v>6417</v>
      </c>
      <c r="I24" s="123">
        <v>4826</v>
      </c>
      <c r="J24" s="123">
        <v>16176</v>
      </c>
      <c r="K24" s="123">
        <v>2976</v>
      </c>
      <c r="L24" s="123">
        <v>910</v>
      </c>
      <c r="M24" s="123">
        <v>645</v>
      </c>
      <c r="N24" s="123">
        <f>SUM(N6:N23)</f>
        <v>20707</v>
      </c>
      <c r="O24" s="123">
        <f>SUM(O6:O23)</f>
        <v>31950</v>
      </c>
      <c r="P24" s="123">
        <f>SUM(P6:P23)</f>
        <v>8530</v>
      </c>
      <c r="Q24" s="123">
        <f>SUM(Q6:Q23)</f>
        <v>9143</v>
      </c>
      <c r="R24" s="123">
        <f>SUM(R6:R23)</f>
        <v>9535</v>
      </c>
      <c r="S24" s="51"/>
    </row>
    <row r="25" spans="14:15" ht="14.25" customHeight="1" hidden="1">
      <c r="N25" s="52"/>
      <c r="O25" s="53"/>
    </row>
    <row r="26" ht="21.75" customHeight="1" hidden="1"/>
    <row r="29" spans="9:13" ht="12.75">
      <c r="I29" t="s">
        <v>286</v>
      </c>
      <c r="J29" s="15"/>
      <c r="L29" s="15"/>
      <c r="M29" s="15"/>
    </row>
    <row r="30" ht="12.75">
      <c r="N30" s="15"/>
    </row>
  </sheetData>
  <sheetProtection/>
  <mergeCells count="16"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  <mergeCell ref="D4:G4"/>
    <mergeCell ref="H4:H5"/>
    <mergeCell ref="I4:I5"/>
    <mergeCell ref="H3:N3"/>
    <mergeCell ref="C3:G3"/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60" zoomScaleNormal="60" zoomScalePageLayoutView="0" workbookViewId="0" topLeftCell="A1">
      <selection activeCell="B6" sqref="B6"/>
    </sheetView>
  </sheetViews>
  <sheetFormatPr defaultColWidth="9.00390625" defaultRowHeight="12.75"/>
  <cols>
    <col min="2" max="2" width="32.625" style="0" customWidth="1"/>
    <col min="3" max="3" width="13.375" style="0" customWidth="1"/>
    <col min="4" max="4" width="12.00390625" style="0" customWidth="1"/>
    <col min="5" max="5" width="11.625" style="0" customWidth="1"/>
    <col min="6" max="6" width="14.00390625" style="0" customWidth="1"/>
  </cols>
  <sheetData>
    <row r="1" spans="1:6" ht="68.25" customHeight="1">
      <c r="A1" s="453" t="s">
        <v>293</v>
      </c>
      <c r="B1" s="453"/>
      <c r="C1" s="453"/>
      <c r="D1" s="453"/>
      <c r="E1" s="453"/>
      <c r="F1" s="453"/>
    </row>
    <row r="2" spans="1:6" ht="18" customHeight="1">
      <c r="A2" s="427" t="s">
        <v>1</v>
      </c>
      <c r="B2" s="427" t="s">
        <v>97</v>
      </c>
      <c r="C2" s="456" t="s">
        <v>98</v>
      </c>
      <c r="D2" s="457"/>
      <c r="E2" s="458" t="s">
        <v>99</v>
      </c>
      <c r="F2" s="459"/>
    </row>
    <row r="3" spans="1:6" ht="17.25">
      <c r="A3" s="454"/>
      <c r="B3" s="428"/>
      <c r="C3" s="460" t="s">
        <v>294</v>
      </c>
      <c r="D3" s="460"/>
      <c r="E3" s="461" t="s">
        <v>100</v>
      </c>
      <c r="F3" s="461"/>
    </row>
    <row r="4" spans="1:6" ht="18" thickBot="1">
      <c r="A4" s="455"/>
      <c r="B4" s="429"/>
      <c r="C4" s="179" t="s">
        <v>101</v>
      </c>
      <c r="D4" s="179" t="s">
        <v>102</v>
      </c>
      <c r="E4" s="179" t="s">
        <v>101</v>
      </c>
      <c r="F4" s="180" t="s">
        <v>102</v>
      </c>
    </row>
    <row r="5" spans="1:6" ht="27.75" customHeight="1" thickTop="1">
      <c r="A5" s="71">
        <v>1</v>
      </c>
      <c r="B5" s="72" t="s">
        <v>2</v>
      </c>
      <c r="C5" s="311">
        <v>152</v>
      </c>
      <c r="D5" s="311">
        <v>247</v>
      </c>
      <c r="E5" s="311">
        <v>189</v>
      </c>
      <c r="F5" s="311">
        <v>304</v>
      </c>
    </row>
    <row r="6" spans="1:6" ht="27.75" customHeight="1">
      <c r="A6" s="292">
        <v>2</v>
      </c>
      <c r="B6" s="293" t="s">
        <v>3</v>
      </c>
      <c r="C6" s="312">
        <v>169</v>
      </c>
      <c r="D6" s="312">
        <v>199</v>
      </c>
      <c r="E6" s="312">
        <v>196</v>
      </c>
      <c r="F6" s="312">
        <v>244</v>
      </c>
    </row>
    <row r="7" spans="1:6" ht="27.75" customHeight="1">
      <c r="A7" s="44">
        <v>3</v>
      </c>
      <c r="B7" s="79" t="s">
        <v>4</v>
      </c>
      <c r="C7" s="313">
        <v>194</v>
      </c>
      <c r="D7" s="313">
        <v>277</v>
      </c>
      <c r="E7" s="313">
        <v>261</v>
      </c>
      <c r="F7" s="313">
        <v>418</v>
      </c>
    </row>
    <row r="8" spans="1:6" ht="27.75" customHeight="1">
      <c r="A8" s="292">
        <v>4</v>
      </c>
      <c r="B8" s="293" t="s">
        <v>5</v>
      </c>
      <c r="C8" s="312">
        <v>941</v>
      </c>
      <c r="D8" s="312">
        <v>1298</v>
      </c>
      <c r="E8" s="312">
        <v>1181</v>
      </c>
      <c r="F8" s="312">
        <v>1721</v>
      </c>
    </row>
    <row r="9" spans="1:6" ht="27.75" customHeight="1">
      <c r="A9" s="44">
        <v>5</v>
      </c>
      <c r="B9" s="79" t="s">
        <v>6</v>
      </c>
      <c r="C9" s="313">
        <v>1483</v>
      </c>
      <c r="D9" s="313">
        <v>1975</v>
      </c>
      <c r="E9" s="313">
        <v>1775</v>
      </c>
      <c r="F9" s="313">
        <v>2426</v>
      </c>
    </row>
    <row r="10" spans="1:6" ht="27.75" customHeight="1">
      <c r="A10" s="292">
        <v>6</v>
      </c>
      <c r="B10" s="293" t="s">
        <v>7</v>
      </c>
      <c r="C10" s="312">
        <v>1331</v>
      </c>
      <c r="D10" s="312">
        <v>1633</v>
      </c>
      <c r="E10" s="312">
        <v>1587</v>
      </c>
      <c r="F10" s="312">
        <v>2002</v>
      </c>
    </row>
    <row r="11" spans="1:6" ht="27.75" customHeight="1">
      <c r="A11" s="44">
        <v>7</v>
      </c>
      <c r="B11" s="79" t="s">
        <v>8</v>
      </c>
      <c r="C11" s="313">
        <v>1237</v>
      </c>
      <c r="D11" s="313">
        <v>1654</v>
      </c>
      <c r="E11" s="313">
        <v>1415</v>
      </c>
      <c r="F11" s="313">
        <v>1989</v>
      </c>
    </row>
    <row r="12" spans="1:6" ht="27.75" customHeight="1">
      <c r="A12" s="292">
        <v>8</v>
      </c>
      <c r="B12" s="293" t="s">
        <v>9</v>
      </c>
      <c r="C12" s="312">
        <v>265</v>
      </c>
      <c r="D12" s="312">
        <v>409</v>
      </c>
      <c r="E12" s="312">
        <v>341</v>
      </c>
      <c r="F12" s="312">
        <v>583</v>
      </c>
    </row>
    <row r="13" spans="1:6" ht="27.75" customHeight="1">
      <c r="A13" s="44">
        <v>9</v>
      </c>
      <c r="B13" s="79" t="s">
        <v>10</v>
      </c>
      <c r="C13" s="314">
        <v>740</v>
      </c>
      <c r="D13" s="314">
        <v>895</v>
      </c>
      <c r="E13" s="314">
        <v>880</v>
      </c>
      <c r="F13" s="314">
        <v>1105</v>
      </c>
    </row>
    <row r="14" spans="1:6" ht="27.75" customHeight="1">
      <c r="A14" s="292">
        <v>10</v>
      </c>
      <c r="B14" s="293" t="s">
        <v>11</v>
      </c>
      <c r="C14" s="312">
        <v>224</v>
      </c>
      <c r="D14" s="312">
        <v>330</v>
      </c>
      <c r="E14" s="312">
        <v>289</v>
      </c>
      <c r="F14" s="312">
        <v>425</v>
      </c>
    </row>
    <row r="15" spans="1:6" ht="27.75" customHeight="1">
      <c r="A15" s="44">
        <v>11</v>
      </c>
      <c r="B15" s="79" t="s">
        <v>12</v>
      </c>
      <c r="C15" s="313">
        <v>113</v>
      </c>
      <c r="D15" s="313">
        <v>149</v>
      </c>
      <c r="E15" s="313">
        <v>149</v>
      </c>
      <c r="F15" s="313">
        <v>206</v>
      </c>
    </row>
    <row r="16" spans="1:6" ht="27.75" customHeight="1">
      <c r="A16" s="292">
        <v>12</v>
      </c>
      <c r="B16" s="293" t="s">
        <v>13</v>
      </c>
      <c r="C16" s="312">
        <v>299</v>
      </c>
      <c r="D16" s="312">
        <v>398</v>
      </c>
      <c r="E16" s="312">
        <v>422</v>
      </c>
      <c r="F16" s="312">
        <v>613</v>
      </c>
    </row>
    <row r="17" spans="1:6" ht="27.75" customHeight="1">
      <c r="A17" s="44">
        <v>13</v>
      </c>
      <c r="B17" s="79" t="s">
        <v>14</v>
      </c>
      <c r="C17" s="313">
        <v>274</v>
      </c>
      <c r="D17" s="313">
        <v>410</v>
      </c>
      <c r="E17" s="313">
        <v>354</v>
      </c>
      <c r="F17" s="313">
        <v>560</v>
      </c>
    </row>
    <row r="18" spans="1:6" ht="27.75" customHeight="1">
      <c r="A18" s="292">
        <v>14</v>
      </c>
      <c r="B18" s="293" t="s">
        <v>15</v>
      </c>
      <c r="C18" s="312">
        <v>316</v>
      </c>
      <c r="D18" s="312">
        <v>414</v>
      </c>
      <c r="E18" s="312">
        <v>399</v>
      </c>
      <c r="F18" s="312">
        <v>563</v>
      </c>
    </row>
    <row r="19" spans="1:6" ht="27.75" customHeight="1">
      <c r="A19" s="44">
        <v>15</v>
      </c>
      <c r="B19" s="79" t="s">
        <v>16</v>
      </c>
      <c r="C19" s="313">
        <v>365</v>
      </c>
      <c r="D19" s="313">
        <v>531</v>
      </c>
      <c r="E19" s="313">
        <v>442</v>
      </c>
      <c r="F19" s="313">
        <v>673</v>
      </c>
    </row>
    <row r="20" spans="1:6" ht="27.75" customHeight="1">
      <c r="A20" s="292">
        <v>16</v>
      </c>
      <c r="B20" s="293" t="s">
        <v>17</v>
      </c>
      <c r="C20" s="312">
        <v>39</v>
      </c>
      <c r="D20" s="312">
        <v>59</v>
      </c>
      <c r="E20" s="312">
        <v>54</v>
      </c>
      <c r="F20" s="312">
        <v>88</v>
      </c>
    </row>
    <row r="21" spans="1:6" ht="27.75" customHeight="1">
      <c r="A21" s="44">
        <v>17</v>
      </c>
      <c r="B21" s="79" t="s">
        <v>18</v>
      </c>
      <c r="C21" s="313">
        <v>973</v>
      </c>
      <c r="D21" s="313">
        <v>1269</v>
      </c>
      <c r="E21" s="313">
        <v>1122</v>
      </c>
      <c r="F21" s="313">
        <v>1558</v>
      </c>
    </row>
    <row r="22" spans="1:6" ht="27.75" customHeight="1">
      <c r="A22" s="292">
        <v>18</v>
      </c>
      <c r="B22" s="293" t="s">
        <v>19</v>
      </c>
      <c r="C22" s="315">
        <v>701</v>
      </c>
      <c r="D22" s="312">
        <v>997</v>
      </c>
      <c r="E22" s="315">
        <v>852</v>
      </c>
      <c r="F22" s="312">
        <v>1278</v>
      </c>
    </row>
    <row r="23" spans="1:6" ht="27.75" customHeight="1">
      <c r="A23" s="396" t="s">
        <v>0</v>
      </c>
      <c r="B23" s="397"/>
      <c r="C23" s="181">
        <f>SUM(C5:C22)</f>
        <v>9816</v>
      </c>
      <c r="D23" s="181">
        <f>SUM(D5:D22)</f>
        <v>13144</v>
      </c>
      <c r="E23" s="181">
        <f>SUM(E5:E22)</f>
        <v>11908</v>
      </c>
      <c r="F23" s="181">
        <f>SUM(F5:F22)</f>
        <v>16756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N19" sqref="N19"/>
    </sheetView>
  </sheetViews>
  <sheetFormatPr defaultColWidth="9.00390625" defaultRowHeight="12.75"/>
  <cols>
    <col min="1" max="1" width="4.375" style="0" customWidth="1"/>
    <col min="2" max="2" width="22.625" style="15" bestFit="1" customWidth="1"/>
    <col min="3" max="3" width="10.37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375" style="16" customWidth="1"/>
    <col min="8" max="8" width="9.625" style="0" hidden="1" customWidth="1"/>
    <col min="9" max="9" width="10.125" style="0" customWidth="1"/>
    <col min="10" max="10" width="11.625" style="0" customWidth="1"/>
  </cols>
  <sheetData>
    <row r="1" spans="1:10" ht="51" customHeight="1">
      <c r="A1" s="464" t="s">
        <v>295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ht="16.5" customHeight="1">
      <c r="A2" s="465" t="s">
        <v>103</v>
      </c>
      <c r="B2" s="467" t="s">
        <v>51</v>
      </c>
      <c r="C2" s="469" t="s">
        <v>104</v>
      </c>
      <c r="D2" s="469"/>
      <c r="E2" s="469"/>
      <c r="F2" s="469"/>
      <c r="G2" s="469" t="s">
        <v>105</v>
      </c>
      <c r="H2" s="469"/>
      <c r="I2" s="469"/>
      <c r="J2" s="469"/>
    </row>
    <row r="3" spans="1:10" ht="48.75" customHeight="1" thickBot="1">
      <c r="A3" s="466"/>
      <c r="B3" s="468"/>
      <c r="C3" s="209" t="s">
        <v>296</v>
      </c>
      <c r="D3" s="209" t="s">
        <v>297</v>
      </c>
      <c r="E3" s="209" t="s">
        <v>106</v>
      </c>
      <c r="F3" s="209" t="s">
        <v>107</v>
      </c>
      <c r="G3" s="209" t="s">
        <v>296</v>
      </c>
      <c r="H3" s="209" t="s">
        <v>297</v>
      </c>
      <c r="I3" s="209" t="s">
        <v>106</v>
      </c>
      <c r="J3" s="209" t="s">
        <v>108</v>
      </c>
    </row>
    <row r="4" spans="1:12" s="11" customFormat="1" ht="27.75" customHeight="1" thickTop="1">
      <c r="A4" s="184">
        <v>1</v>
      </c>
      <c r="B4" s="185" t="s">
        <v>2</v>
      </c>
      <c r="C4" s="156">
        <v>693</v>
      </c>
      <c r="D4" s="156">
        <v>667</v>
      </c>
      <c r="E4" s="63">
        <f aca="true" t="shared" si="0" ref="E4:E22">C4/D4</f>
        <v>1.0389805097451275</v>
      </c>
      <c r="F4" s="64">
        <v>1688</v>
      </c>
      <c r="G4" s="248">
        <v>1252</v>
      </c>
      <c r="H4" s="248">
        <v>1200</v>
      </c>
      <c r="I4" s="63">
        <f>G4/H4</f>
        <v>1.0433333333333332</v>
      </c>
      <c r="J4" s="64">
        <v>950</v>
      </c>
      <c r="K4" s="10"/>
      <c r="L4" s="10"/>
    </row>
    <row r="5" spans="1:18" ht="27.75" customHeight="1">
      <c r="A5" s="316">
        <v>2</v>
      </c>
      <c r="B5" s="317" t="s">
        <v>3</v>
      </c>
      <c r="C5" s="318">
        <v>725</v>
      </c>
      <c r="D5" s="318">
        <v>698</v>
      </c>
      <c r="E5" s="319">
        <f t="shared" si="0"/>
        <v>1.0386819484240688</v>
      </c>
      <c r="F5" s="320">
        <v>1819</v>
      </c>
      <c r="G5" s="321">
        <v>1396</v>
      </c>
      <c r="H5" s="321">
        <v>1348</v>
      </c>
      <c r="I5" s="319">
        <f aca="true" t="shared" si="1" ref="I5:I22">G5/H5</f>
        <v>1.0356083086053411</v>
      </c>
      <c r="J5" s="320">
        <v>960</v>
      </c>
      <c r="K5" s="10"/>
      <c r="L5" s="10"/>
      <c r="N5" s="11"/>
      <c r="P5" s="11"/>
      <c r="R5" s="11"/>
    </row>
    <row r="6" spans="1:18" ht="27.75" customHeight="1">
      <c r="A6" s="186">
        <v>3</v>
      </c>
      <c r="B6" s="187" t="s">
        <v>4</v>
      </c>
      <c r="C6" s="157">
        <v>1419</v>
      </c>
      <c r="D6" s="157">
        <v>1398</v>
      </c>
      <c r="E6" s="49">
        <f t="shared" si="0"/>
        <v>1.0150214592274678</v>
      </c>
      <c r="F6" s="46">
        <v>3403</v>
      </c>
      <c r="G6" s="249">
        <v>2540</v>
      </c>
      <c r="H6" s="249">
        <v>2508</v>
      </c>
      <c r="I6" s="49">
        <f t="shared" si="1"/>
        <v>1.0127591706539074</v>
      </c>
      <c r="J6" s="46">
        <v>1930</v>
      </c>
      <c r="K6" s="10"/>
      <c r="L6" s="10"/>
      <c r="N6" s="11"/>
      <c r="P6" s="11"/>
      <c r="R6" s="11"/>
    </row>
    <row r="7" spans="1:12" s="13" customFormat="1" ht="27.75" customHeight="1">
      <c r="A7" s="316">
        <v>4</v>
      </c>
      <c r="B7" s="317" t="s">
        <v>5</v>
      </c>
      <c r="C7" s="318">
        <v>1631</v>
      </c>
      <c r="D7" s="318">
        <v>1560</v>
      </c>
      <c r="E7" s="319">
        <f t="shared" si="0"/>
        <v>1.0455128205128206</v>
      </c>
      <c r="F7" s="320">
        <v>4492</v>
      </c>
      <c r="G7" s="321">
        <v>3367</v>
      </c>
      <c r="H7" s="321">
        <v>3193</v>
      </c>
      <c r="I7" s="319">
        <f t="shared" si="1"/>
        <v>1.0544942060757907</v>
      </c>
      <c r="J7" s="320">
        <v>2255</v>
      </c>
      <c r="K7" s="12"/>
      <c r="L7" s="12"/>
    </row>
    <row r="8" spans="1:18" ht="27.75" customHeight="1">
      <c r="A8" s="186">
        <v>5</v>
      </c>
      <c r="B8" s="187" t="s">
        <v>6</v>
      </c>
      <c r="C8" s="157">
        <v>1146</v>
      </c>
      <c r="D8" s="157">
        <v>1102</v>
      </c>
      <c r="E8" s="49">
        <f t="shared" si="0"/>
        <v>1.0399274047186933</v>
      </c>
      <c r="F8" s="46">
        <v>3094</v>
      </c>
      <c r="G8" s="249">
        <v>2059</v>
      </c>
      <c r="H8" s="249">
        <v>1975</v>
      </c>
      <c r="I8" s="49">
        <f t="shared" si="1"/>
        <v>1.0425316455696203</v>
      </c>
      <c r="J8" s="46">
        <v>1724</v>
      </c>
      <c r="K8" s="10"/>
      <c r="L8" s="10"/>
      <c r="N8" s="11"/>
      <c r="P8" s="11"/>
      <c r="R8" s="11"/>
    </row>
    <row r="9" spans="1:18" ht="27.75" customHeight="1">
      <c r="A9" s="316">
        <v>6</v>
      </c>
      <c r="B9" s="317" t="s">
        <v>7</v>
      </c>
      <c r="C9" s="318">
        <v>2166</v>
      </c>
      <c r="D9" s="318">
        <v>2078</v>
      </c>
      <c r="E9" s="319">
        <f t="shared" si="0"/>
        <v>1.0423484119345525</v>
      </c>
      <c r="F9" s="320">
        <v>5731</v>
      </c>
      <c r="G9" s="321">
        <v>4362</v>
      </c>
      <c r="H9" s="321">
        <v>4175</v>
      </c>
      <c r="I9" s="319">
        <f t="shared" si="1"/>
        <v>1.0447904191616766</v>
      </c>
      <c r="J9" s="320">
        <v>2929</v>
      </c>
      <c r="K9" s="10"/>
      <c r="L9" s="10"/>
      <c r="N9" s="11"/>
      <c r="P9" s="11"/>
      <c r="R9" s="11"/>
    </row>
    <row r="10" spans="1:12" s="13" customFormat="1" ht="27.75" customHeight="1">
      <c r="A10" s="186">
        <v>7</v>
      </c>
      <c r="B10" s="187" t="s">
        <v>8</v>
      </c>
      <c r="C10" s="157">
        <v>813</v>
      </c>
      <c r="D10" s="157">
        <v>755</v>
      </c>
      <c r="E10" s="50">
        <f t="shared" si="0"/>
        <v>1.0768211920529802</v>
      </c>
      <c r="F10" s="47">
        <v>1959</v>
      </c>
      <c r="G10" s="250">
        <v>1514</v>
      </c>
      <c r="H10" s="250">
        <v>1404</v>
      </c>
      <c r="I10" s="50">
        <f t="shared" si="1"/>
        <v>1.0783475783475784</v>
      </c>
      <c r="J10" s="47">
        <v>1076</v>
      </c>
      <c r="K10" s="12"/>
      <c r="L10" s="12"/>
    </row>
    <row r="11" spans="1:12" s="13" customFormat="1" ht="27.75" customHeight="1">
      <c r="A11" s="316">
        <v>8</v>
      </c>
      <c r="B11" s="317" t="s">
        <v>9</v>
      </c>
      <c r="C11" s="318">
        <v>494</v>
      </c>
      <c r="D11" s="318">
        <v>479</v>
      </c>
      <c r="E11" s="319">
        <f t="shared" si="0"/>
        <v>1.0313152400835073</v>
      </c>
      <c r="F11" s="320">
        <v>1194</v>
      </c>
      <c r="G11" s="322">
        <v>897</v>
      </c>
      <c r="H11" s="322">
        <v>862</v>
      </c>
      <c r="I11" s="319">
        <f t="shared" si="1"/>
        <v>1.0406032482598608</v>
      </c>
      <c r="J11" s="320">
        <v>668</v>
      </c>
      <c r="K11" s="12"/>
      <c r="L11" s="12"/>
    </row>
    <row r="12" spans="1:18" ht="27.75" customHeight="1">
      <c r="A12" s="186">
        <v>9</v>
      </c>
      <c r="B12" s="187" t="s">
        <v>10</v>
      </c>
      <c r="C12" s="157">
        <v>559</v>
      </c>
      <c r="D12" s="157">
        <v>523</v>
      </c>
      <c r="E12" s="49">
        <f t="shared" si="0"/>
        <v>1.0688336520076482</v>
      </c>
      <c r="F12" s="46">
        <v>1467</v>
      </c>
      <c r="G12" s="48">
        <v>1071</v>
      </c>
      <c r="H12" s="48">
        <v>1002</v>
      </c>
      <c r="I12" s="49">
        <f t="shared" si="1"/>
        <v>1.0688622754491017</v>
      </c>
      <c r="J12" s="46">
        <v>787</v>
      </c>
      <c r="K12" s="10"/>
      <c r="L12" s="10"/>
      <c r="N12" s="11"/>
      <c r="P12" s="11"/>
      <c r="R12" s="11"/>
    </row>
    <row r="13" spans="1:12" s="13" customFormat="1" ht="27.75" customHeight="1">
      <c r="A13" s="316">
        <v>10</v>
      </c>
      <c r="B13" s="317" t="s">
        <v>11</v>
      </c>
      <c r="C13" s="318">
        <v>710</v>
      </c>
      <c r="D13" s="318">
        <v>690</v>
      </c>
      <c r="E13" s="319">
        <f t="shared" si="0"/>
        <v>1.0289855072463767</v>
      </c>
      <c r="F13" s="320">
        <v>1561</v>
      </c>
      <c r="G13" s="321">
        <v>1249</v>
      </c>
      <c r="H13" s="321">
        <v>1214</v>
      </c>
      <c r="I13" s="319">
        <f t="shared" si="1"/>
        <v>1.028830313014827</v>
      </c>
      <c r="J13" s="320">
        <v>907</v>
      </c>
      <c r="K13" s="12"/>
      <c r="L13" s="12"/>
    </row>
    <row r="14" spans="1:18" ht="27.75" customHeight="1">
      <c r="A14" s="186">
        <v>11</v>
      </c>
      <c r="B14" s="187" t="s">
        <v>12</v>
      </c>
      <c r="C14" s="157">
        <v>453</v>
      </c>
      <c r="D14" s="157">
        <v>434</v>
      </c>
      <c r="E14" s="49">
        <f t="shared" si="0"/>
        <v>1.043778801843318</v>
      </c>
      <c r="F14" s="46">
        <v>1215</v>
      </c>
      <c r="G14" s="48">
        <v>906</v>
      </c>
      <c r="H14" s="48">
        <v>869</v>
      </c>
      <c r="I14" s="49">
        <f t="shared" si="1"/>
        <v>1.0425776754890679</v>
      </c>
      <c r="J14" s="46">
        <v>623</v>
      </c>
      <c r="K14" s="10"/>
      <c r="L14" s="10"/>
      <c r="N14" s="11"/>
      <c r="P14" s="11"/>
      <c r="R14" s="11"/>
    </row>
    <row r="15" spans="1:12" s="11" customFormat="1" ht="27.75" customHeight="1">
      <c r="A15" s="316">
        <v>12</v>
      </c>
      <c r="B15" s="317" t="s">
        <v>13</v>
      </c>
      <c r="C15" s="318">
        <v>1022</v>
      </c>
      <c r="D15" s="318">
        <v>1001</v>
      </c>
      <c r="E15" s="319">
        <f t="shared" si="0"/>
        <v>1.020979020979021</v>
      </c>
      <c r="F15" s="320">
        <v>2675</v>
      </c>
      <c r="G15" s="321">
        <v>1934</v>
      </c>
      <c r="H15" s="321">
        <v>1900</v>
      </c>
      <c r="I15" s="319">
        <f t="shared" si="1"/>
        <v>1.0178947368421052</v>
      </c>
      <c r="J15" s="320">
        <v>1437</v>
      </c>
      <c r="K15" s="10"/>
      <c r="L15" s="10"/>
    </row>
    <row r="16" spans="1:18" ht="27.75" customHeight="1">
      <c r="A16" s="186">
        <v>13</v>
      </c>
      <c r="B16" s="187" t="s">
        <v>14</v>
      </c>
      <c r="C16" s="157">
        <v>749</v>
      </c>
      <c r="D16" s="157">
        <v>734</v>
      </c>
      <c r="E16" s="49">
        <f t="shared" si="0"/>
        <v>1.0204359673024523</v>
      </c>
      <c r="F16" s="46">
        <v>1663</v>
      </c>
      <c r="G16" s="249">
        <v>1330</v>
      </c>
      <c r="H16" s="249">
        <v>1291</v>
      </c>
      <c r="I16" s="49">
        <f t="shared" si="1"/>
        <v>1.0302091402013942</v>
      </c>
      <c r="J16" s="46">
        <v>963</v>
      </c>
      <c r="K16" s="10"/>
      <c r="L16" s="10"/>
      <c r="N16" s="11"/>
      <c r="P16" s="11"/>
      <c r="R16" s="11"/>
    </row>
    <row r="17" spans="1:12" s="13" customFormat="1" ht="27.75" customHeight="1">
      <c r="A17" s="316">
        <v>14</v>
      </c>
      <c r="B17" s="317" t="s">
        <v>15</v>
      </c>
      <c r="C17" s="318">
        <v>731</v>
      </c>
      <c r="D17" s="318">
        <v>700</v>
      </c>
      <c r="E17" s="319">
        <f t="shared" si="0"/>
        <v>1.0442857142857143</v>
      </c>
      <c r="F17" s="320">
        <v>1878</v>
      </c>
      <c r="G17" s="321">
        <v>1395</v>
      </c>
      <c r="H17" s="321">
        <v>1333</v>
      </c>
      <c r="I17" s="319">
        <f t="shared" si="1"/>
        <v>1.0465116279069768</v>
      </c>
      <c r="J17" s="320">
        <v>1004</v>
      </c>
      <c r="K17" s="12"/>
      <c r="L17" s="12"/>
    </row>
    <row r="18" spans="1:18" ht="27.75" customHeight="1">
      <c r="A18" s="186">
        <v>15</v>
      </c>
      <c r="B18" s="187" t="s">
        <v>16</v>
      </c>
      <c r="C18" s="157">
        <v>737</v>
      </c>
      <c r="D18" s="157">
        <v>722</v>
      </c>
      <c r="E18" s="49">
        <f t="shared" si="0"/>
        <v>1.020775623268698</v>
      </c>
      <c r="F18" s="46">
        <v>1764</v>
      </c>
      <c r="G18" s="249">
        <v>1384</v>
      </c>
      <c r="H18" s="249">
        <v>1346</v>
      </c>
      <c r="I18" s="49">
        <f t="shared" si="1"/>
        <v>1.0282317979197622</v>
      </c>
      <c r="J18" s="46">
        <v>956</v>
      </c>
      <c r="K18" s="10"/>
      <c r="L18" s="10"/>
      <c r="N18" s="11"/>
      <c r="P18" s="11"/>
      <c r="R18" s="11"/>
    </row>
    <row r="19" spans="1:18" ht="27.75" customHeight="1">
      <c r="A19" s="316">
        <v>16</v>
      </c>
      <c r="B19" s="317" t="s">
        <v>17</v>
      </c>
      <c r="C19" s="318">
        <v>254</v>
      </c>
      <c r="D19" s="318">
        <v>251</v>
      </c>
      <c r="E19" s="319">
        <f t="shared" si="0"/>
        <v>1.0119521912350598</v>
      </c>
      <c r="F19" s="320">
        <v>635</v>
      </c>
      <c r="G19" s="322">
        <v>472</v>
      </c>
      <c r="H19" s="322">
        <v>463</v>
      </c>
      <c r="I19" s="319">
        <f t="shared" si="1"/>
        <v>1.019438444924406</v>
      </c>
      <c r="J19" s="320">
        <v>351</v>
      </c>
      <c r="K19" s="10"/>
      <c r="L19" s="10"/>
      <c r="N19" s="11"/>
      <c r="P19" s="11"/>
      <c r="R19" s="11"/>
    </row>
    <row r="20" spans="1:18" ht="27.75" customHeight="1">
      <c r="A20" s="186">
        <v>17</v>
      </c>
      <c r="B20" s="187" t="s">
        <v>18</v>
      </c>
      <c r="C20" s="157">
        <v>985</v>
      </c>
      <c r="D20" s="157">
        <v>937</v>
      </c>
      <c r="E20" s="49">
        <f t="shared" si="0"/>
        <v>1.0512273212379937</v>
      </c>
      <c r="F20" s="46">
        <v>2290</v>
      </c>
      <c r="G20" s="249">
        <v>1725</v>
      </c>
      <c r="H20" s="249">
        <v>1645</v>
      </c>
      <c r="I20" s="49">
        <f t="shared" si="1"/>
        <v>1.0486322188449848</v>
      </c>
      <c r="J20" s="46">
        <v>1333</v>
      </c>
      <c r="K20" s="10"/>
      <c r="L20" s="10"/>
      <c r="N20" s="11"/>
      <c r="P20" s="11"/>
      <c r="R20" s="11"/>
    </row>
    <row r="21" spans="1:18" ht="27.75" customHeight="1">
      <c r="A21" s="316">
        <v>18</v>
      </c>
      <c r="B21" s="317" t="s">
        <v>19</v>
      </c>
      <c r="C21" s="318">
        <v>796</v>
      </c>
      <c r="D21" s="318">
        <v>785</v>
      </c>
      <c r="E21" s="319">
        <f t="shared" si="0"/>
        <v>1.0140127388535032</v>
      </c>
      <c r="F21" s="320">
        <v>2048</v>
      </c>
      <c r="G21" s="321">
        <v>1509</v>
      </c>
      <c r="H21" s="321">
        <v>1467</v>
      </c>
      <c r="I21" s="319">
        <f t="shared" si="1"/>
        <v>1.0286298568507157</v>
      </c>
      <c r="J21" s="320">
        <v>1119</v>
      </c>
      <c r="K21" s="10"/>
      <c r="L21" s="10"/>
      <c r="N21" s="11"/>
      <c r="P21" s="11"/>
      <c r="R21" s="11"/>
    </row>
    <row r="22" spans="1:10" s="14" customFormat="1" ht="27.75" customHeight="1">
      <c r="A22" s="462" t="s">
        <v>0</v>
      </c>
      <c r="B22" s="463"/>
      <c r="C22" s="158">
        <v>16083</v>
      </c>
      <c r="D22" s="158">
        <v>15514</v>
      </c>
      <c r="E22" s="49">
        <f t="shared" si="0"/>
        <v>1.036676550212711</v>
      </c>
      <c r="F22" s="46">
        <v>40576</v>
      </c>
      <c r="G22" s="372">
        <v>30362</v>
      </c>
      <c r="H22" s="372">
        <v>29195</v>
      </c>
      <c r="I22" s="49">
        <f t="shared" si="1"/>
        <v>1.0399725980476109</v>
      </c>
      <c r="J22" s="46">
        <v>21972</v>
      </c>
    </row>
    <row r="24" ht="15">
      <c r="L24" s="10"/>
    </row>
    <row r="27" ht="28.5" customHeight="1">
      <c r="F27" s="17"/>
    </row>
    <row r="28" ht="409.5">
      <c r="G28" s="18"/>
    </row>
    <row r="29" spans="3:6" ht="409.5">
      <c r="C29" s="18"/>
      <c r="D29" s="18"/>
      <c r="E29" s="18"/>
      <c r="F29" s="18"/>
    </row>
  </sheetData>
  <sheetProtection/>
  <mergeCells count="6">
    <mergeCell ref="A22:B22"/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S17" sqref="S17"/>
    </sheetView>
  </sheetViews>
  <sheetFormatPr defaultColWidth="9.00390625" defaultRowHeight="12.75"/>
  <cols>
    <col min="1" max="1" width="4.50390625" style="0" bestFit="1" customWidth="1"/>
    <col min="2" max="2" width="24.00390625" style="0" bestFit="1" customWidth="1"/>
    <col min="3" max="4" width="10.625" style="0" bestFit="1" customWidth="1"/>
    <col min="7" max="7" width="9.625" style="0" customWidth="1"/>
    <col min="9" max="9" width="11.125" style="0" customWidth="1"/>
    <col min="14" max="14" width="11.50390625" style="0" customWidth="1"/>
    <col min="15" max="15" width="13.375" style="0" customWidth="1"/>
    <col min="16" max="16" width="14.50390625" style="0" customWidth="1"/>
  </cols>
  <sheetData>
    <row r="1" spans="1:16" ht="20.25">
      <c r="A1" s="470" t="s">
        <v>298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90.75" customHeight="1">
      <c r="A2" s="413" t="s">
        <v>1</v>
      </c>
      <c r="B2" s="413" t="s">
        <v>51</v>
      </c>
      <c r="C2" s="418" t="s">
        <v>109</v>
      </c>
      <c r="D2" s="418"/>
      <c r="E2" s="58" t="s">
        <v>110</v>
      </c>
      <c r="F2" s="418" t="s">
        <v>111</v>
      </c>
      <c r="G2" s="418"/>
      <c r="H2" s="418" t="s">
        <v>112</v>
      </c>
      <c r="I2" s="418"/>
      <c r="J2" s="418" t="s">
        <v>113</v>
      </c>
      <c r="K2" s="418"/>
      <c r="L2" s="418" t="s">
        <v>114</v>
      </c>
      <c r="M2" s="418"/>
      <c r="N2" s="418" t="s">
        <v>115</v>
      </c>
      <c r="O2" s="418"/>
      <c r="P2" s="58" t="s">
        <v>116</v>
      </c>
    </row>
    <row r="3" spans="1:16" ht="15" customHeight="1" thickBot="1">
      <c r="A3" s="414"/>
      <c r="B3" s="414"/>
      <c r="C3" s="159" t="s">
        <v>117</v>
      </c>
      <c r="D3" s="159" t="s">
        <v>118</v>
      </c>
      <c r="E3" s="159" t="s">
        <v>118</v>
      </c>
      <c r="F3" s="159" t="s">
        <v>117</v>
      </c>
      <c r="G3" s="160" t="s">
        <v>118</v>
      </c>
      <c r="H3" s="159" t="s">
        <v>117</v>
      </c>
      <c r="I3" s="160" t="s">
        <v>118</v>
      </c>
      <c r="J3" s="159" t="s">
        <v>117</v>
      </c>
      <c r="K3" s="160" t="s">
        <v>118</v>
      </c>
      <c r="L3" s="159" t="s">
        <v>117</v>
      </c>
      <c r="M3" s="160" t="s">
        <v>118</v>
      </c>
      <c r="N3" s="159" t="s">
        <v>117</v>
      </c>
      <c r="O3" s="160" t="s">
        <v>118</v>
      </c>
      <c r="P3" s="160" t="s">
        <v>118</v>
      </c>
    </row>
    <row r="4" spans="1:16" ht="27.75" customHeight="1" thickTop="1">
      <c r="A4" s="71">
        <v>1</v>
      </c>
      <c r="B4" s="243" t="s">
        <v>2</v>
      </c>
      <c r="C4" s="244">
        <v>693</v>
      </c>
      <c r="D4" s="244">
        <v>1252</v>
      </c>
      <c r="E4" s="244">
        <v>6</v>
      </c>
      <c r="F4" s="244">
        <v>2</v>
      </c>
      <c r="G4" s="244">
        <v>2</v>
      </c>
      <c r="H4" s="244">
        <v>0</v>
      </c>
      <c r="I4" s="244">
        <v>0</v>
      </c>
      <c r="J4" s="244">
        <v>1</v>
      </c>
      <c r="K4" s="244">
        <v>1</v>
      </c>
      <c r="L4" s="244">
        <v>0</v>
      </c>
      <c r="M4" s="244">
        <v>0</v>
      </c>
      <c r="N4" s="244">
        <v>0</v>
      </c>
      <c r="O4" s="244">
        <v>0</v>
      </c>
      <c r="P4" s="245">
        <v>3</v>
      </c>
    </row>
    <row r="5" spans="1:16" ht="27.75" customHeight="1">
      <c r="A5" s="292">
        <v>2</v>
      </c>
      <c r="B5" s="330" t="s">
        <v>3</v>
      </c>
      <c r="C5" s="331">
        <v>725</v>
      </c>
      <c r="D5" s="331">
        <v>1396</v>
      </c>
      <c r="E5" s="331">
        <v>0</v>
      </c>
      <c r="F5" s="331">
        <v>3</v>
      </c>
      <c r="G5" s="331">
        <v>3</v>
      </c>
      <c r="H5" s="331">
        <v>0</v>
      </c>
      <c r="I5" s="331">
        <v>0</v>
      </c>
      <c r="J5" s="331">
        <v>0</v>
      </c>
      <c r="K5" s="331">
        <v>0</v>
      </c>
      <c r="L5" s="331">
        <v>3</v>
      </c>
      <c r="M5" s="331">
        <v>3</v>
      </c>
      <c r="N5" s="331">
        <v>0</v>
      </c>
      <c r="O5" s="331">
        <v>0</v>
      </c>
      <c r="P5" s="332">
        <v>6</v>
      </c>
    </row>
    <row r="6" spans="1:16" ht="27.75" customHeight="1">
      <c r="A6" s="44">
        <v>3</v>
      </c>
      <c r="B6" s="246" t="s">
        <v>4</v>
      </c>
      <c r="C6" s="247">
        <v>1419</v>
      </c>
      <c r="D6" s="247">
        <v>2540</v>
      </c>
      <c r="E6" s="247">
        <v>7</v>
      </c>
      <c r="F6" s="247">
        <v>10</v>
      </c>
      <c r="G6" s="247">
        <v>10</v>
      </c>
      <c r="H6" s="247">
        <v>2</v>
      </c>
      <c r="I6" s="247">
        <v>2</v>
      </c>
      <c r="J6" s="247">
        <v>0</v>
      </c>
      <c r="K6" s="247">
        <v>0</v>
      </c>
      <c r="L6" s="247">
        <v>5</v>
      </c>
      <c r="M6" s="247">
        <v>5</v>
      </c>
      <c r="N6" s="247">
        <v>9</v>
      </c>
      <c r="O6" s="247">
        <v>11</v>
      </c>
      <c r="P6" s="261">
        <v>28</v>
      </c>
    </row>
    <row r="7" spans="1:16" ht="27.75" customHeight="1">
      <c r="A7" s="292">
        <v>4</v>
      </c>
      <c r="B7" s="330" t="s">
        <v>5</v>
      </c>
      <c r="C7" s="331">
        <v>1631</v>
      </c>
      <c r="D7" s="331">
        <v>3367</v>
      </c>
      <c r="E7" s="331">
        <v>283</v>
      </c>
      <c r="F7" s="331">
        <v>5</v>
      </c>
      <c r="G7" s="331">
        <v>5</v>
      </c>
      <c r="H7" s="331">
        <v>1</v>
      </c>
      <c r="I7" s="331">
        <v>1</v>
      </c>
      <c r="J7" s="331">
        <v>1</v>
      </c>
      <c r="K7" s="331">
        <v>3</v>
      </c>
      <c r="L7" s="331">
        <v>3</v>
      </c>
      <c r="M7" s="331">
        <v>3</v>
      </c>
      <c r="N7" s="331">
        <v>15</v>
      </c>
      <c r="O7" s="331">
        <v>16</v>
      </c>
      <c r="P7" s="332">
        <v>28</v>
      </c>
    </row>
    <row r="8" spans="1:16" ht="27.75" customHeight="1">
      <c r="A8" s="44">
        <v>5</v>
      </c>
      <c r="B8" s="246" t="s">
        <v>6</v>
      </c>
      <c r="C8" s="247">
        <v>1146</v>
      </c>
      <c r="D8" s="247">
        <v>2059</v>
      </c>
      <c r="E8" s="247">
        <v>36</v>
      </c>
      <c r="F8" s="247">
        <v>3</v>
      </c>
      <c r="G8" s="247">
        <v>3</v>
      </c>
      <c r="H8" s="247">
        <v>0</v>
      </c>
      <c r="I8" s="247">
        <v>0</v>
      </c>
      <c r="J8" s="247">
        <v>1</v>
      </c>
      <c r="K8" s="247">
        <v>1</v>
      </c>
      <c r="L8" s="247">
        <v>2</v>
      </c>
      <c r="M8" s="247">
        <v>2</v>
      </c>
      <c r="N8" s="247">
        <v>3</v>
      </c>
      <c r="O8" s="247">
        <v>5</v>
      </c>
      <c r="P8" s="261">
        <v>11</v>
      </c>
    </row>
    <row r="9" spans="1:16" ht="27.75" customHeight="1">
      <c r="A9" s="292">
        <v>6</v>
      </c>
      <c r="B9" s="330" t="s">
        <v>7</v>
      </c>
      <c r="C9" s="331">
        <v>2166</v>
      </c>
      <c r="D9" s="331">
        <v>4362</v>
      </c>
      <c r="E9" s="331">
        <v>15</v>
      </c>
      <c r="F9" s="331">
        <v>7</v>
      </c>
      <c r="G9" s="331">
        <v>7</v>
      </c>
      <c r="H9" s="331">
        <v>0</v>
      </c>
      <c r="I9" s="331">
        <v>0</v>
      </c>
      <c r="J9" s="331">
        <v>4</v>
      </c>
      <c r="K9" s="331">
        <v>7</v>
      </c>
      <c r="L9" s="331">
        <v>4</v>
      </c>
      <c r="M9" s="331">
        <v>4</v>
      </c>
      <c r="N9" s="331">
        <v>11</v>
      </c>
      <c r="O9" s="331">
        <v>12</v>
      </c>
      <c r="P9" s="332">
        <v>30</v>
      </c>
    </row>
    <row r="10" spans="1:16" ht="27.75" customHeight="1">
      <c r="A10" s="44">
        <v>7</v>
      </c>
      <c r="B10" s="246" t="s">
        <v>8</v>
      </c>
      <c r="C10" s="247">
        <v>813</v>
      </c>
      <c r="D10" s="247">
        <v>1514</v>
      </c>
      <c r="E10" s="247">
        <v>154</v>
      </c>
      <c r="F10" s="247">
        <v>4</v>
      </c>
      <c r="G10" s="247">
        <v>4</v>
      </c>
      <c r="H10" s="247">
        <v>0</v>
      </c>
      <c r="I10" s="247">
        <v>0</v>
      </c>
      <c r="J10" s="247">
        <v>0</v>
      </c>
      <c r="K10" s="247">
        <v>0</v>
      </c>
      <c r="L10" s="247">
        <v>4</v>
      </c>
      <c r="M10" s="247">
        <v>4</v>
      </c>
      <c r="N10" s="247">
        <v>7</v>
      </c>
      <c r="O10" s="247">
        <v>7</v>
      </c>
      <c r="P10" s="261">
        <v>15</v>
      </c>
    </row>
    <row r="11" spans="1:16" ht="27.75" customHeight="1">
      <c r="A11" s="292">
        <v>8</v>
      </c>
      <c r="B11" s="330" t="s">
        <v>9</v>
      </c>
      <c r="C11" s="331">
        <v>494</v>
      </c>
      <c r="D11" s="331">
        <v>897</v>
      </c>
      <c r="E11" s="331">
        <v>15</v>
      </c>
      <c r="F11" s="331">
        <v>1</v>
      </c>
      <c r="G11" s="331">
        <v>1</v>
      </c>
      <c r="H11" s="331">
        <v>0</v>
      </c>
      <c r="I11" s="331">
        <v>0</v>
      </c>
      <c r="J11" s="331">
        <v>0</v>
      </c>
      <c r="K11" s="331">
        <v>0</v>
      </c>
      <c r="L11" s="331">
        <v>1</v>
      </c>
      <c r="M11" s="331">
        <v>1</v>
      </c>
      <c r="N11" s="331">
        <v>1</v>
      </c>
      <c r="O11" s="331">
        <v>1</v>
      </c>
      <c r="P11" s="332">
        <v>3</v>
      </c>
    </row>
    <row r="12" spans="1:16" ht="27.75" customHeight="1">
      <c r="A12" s="44">
        <v>9</v>
      </c>
      <c r="B12" s="246" t="s">
        <v>10</v>
      </c>
      <c r="C12" s="247">
        <v>559</v>
      </c>
      <c r="D12" s="247">
        <v>1071</v>
      </c>
      <c r="E12" s="247">
        <v>0</v>
      </c>
      <c r="F12" s="247">
        <v>6</v>
      </c>
      <c r="G12" s="247">
        <v>6</v>
      </c>
      <c r="H12" s="247">
        <v>0</v>
      </c>
      <c r="I12" s="247">
        <v>0</v>
      </c>
      <c r="J12" s="247">
        <v>0</v>
      </c>
      <c r="K12" s="247">
        <v>0</v>
      </c>
      <c r="L12" s="247">
        <v>2</v>
      </c>
      <c r="M12" s="247">
        <v>2</v>
      </c>
      <c r="N12" s="247">
        <v>2</v>
      </c>
      <c r="O12" s="247">
        <v>2</v>
      </c>
      <c r="P12" s="261">
        <v>10</v>
      </c>
    </row>
    <row r="13" spans="1:16" ht="27.75" customHeight="1">
      <c r="A13" s="292">
        <v>10</v>
      </c>
      <c r="B13" s="330" t="s">
        <v>11</v>
      </c>
      <c r="C13" s="331">
        <v>710</v>
      </c>
      <c r="D13" s="331">
        <v>1249</v>
      </c>
      <c r="E13" s="331">
        <v>50</v>
      </c>
      <c r="F13" s="331">
        <v>3</v>
      </c>
      <c r="G13" s="331">
        <v>3</v>
      </c>
      <c r="H13" s="331">
        <v>0</v>
      </c>
      <c r="I13" s="331">
        <v>0</v>
      </c>
      <c r="J13" s="331">
        <v>0</v>
      </c>
      <c r="K13" s="331">
        <v>0</v>
      </c>
      <c r="L13" s="331">
        <v>2</v>
      </c>
      <c r="M13" s="331">
        <v>2</v>
      </c>
      <c r="N13" s="331">
        <v>1</v>
      </c>
      <c r="O13" s="331">
        <v>1</v>
      </c>
      <c r="P13" s="332">
        <v>6</v>
      </c>
    </row>
    <row r="14" spans="1:16" ht="27.75" customHeight="1">
      <c r="A14" s="44">
        <v>11</v>
      </c>
      <c r="B14" s="246" t="s">
        <v>12</v>
      </c>
      <c r="C14" s="247">
        <v>453</v>
      </c>
      <c r="D14" s="247">
        <v>906</v>
      </c>
      <c r="E14" s="247">
        <v>55</v>
      </c>
      <c r="F14" s="247">
        <v>1</v>
      </c>
      <c r="G14" s="247">
        <v>1</v>
      </c>
      <c r="H14" s="247">
        <v>0</v>
      </c>
      <c r="I14" s="247">
        <v>0</v>
      </c>
      <c r="J14" s="247">
        <v>2</v>
      </c>
      <c r="K14" s="247">
        <v>2</v>
      </c>
      <c r="L14" s="247">
        <v>1</v>
      </c>
      <c r="M14" s="247">
        <v>1</v>
      </c>
      <c r="N14" s="247">
        <v>1</v>
      </c>
      <c r="O14" s="247">
        <v>2</v>
      </c>
      <c r="P14" s="261">
        <v>6</v>
      </c>
    </row>
    <row r="15" spans="1:16" ht="27.75" customHeight="1">
      <c r="A15" s="292">
        <v>12</v>
      </c>
      <c r="B15" s="330" t="s">
        <v>13</v>
      </c>
      <c r="C15" s="331">
        <v>1022</v>
      </c>
      <c r="D15" s="331">
        <v>1934</v>
      </c>
      <c r="E15" s="331">
        <v>0</v>
      </c>
      <c r="F15" s="331">
        <v>6</v>
      </c>
      <c r="G15" s="331">
        <v>6</v>
      </c>
      <c r="H15" s="331">
        <v>0</v>
      </c>
      <c r="I15" s="331">
        <v>0</v>
      </c>
      <c r="J15" s="331">
        <v>0</v>
      </c>
      <c r="K15" s="331">
        <v>0</v>
      </c>
      <c r="L15" s="331">
        <v>3</v>
      </c>
      <c r="M15" s="331">
        <v>3</v>
      </c>
      <c r="N15" s="331">
        <v>6</v>
      </c>
      <c r="O15" s="331">
        <v>6</v>
      </c>
      <c r="P15" s="332">
        <v>15</v>
      </c>
    </row>
    <row r="16" spans="1:16" ht="27.75" customHeight="1">
      <c r="A16" s="44">
        <v>13</v>
      </c>
      <c r="B16" s="246" t="s">
        <v>14</v>
      </c>
      <c r="C16" s="247">
        <v>749</v>
      </c>
      <c r="D16" s="247">
        <v>1330</v>
      </c>
      <c r="E16" s="247">
        <v>0</v>
      </c>
      <c r="F16" s="247">
        <v>7</v>
      </c>
      <c r="G16" s="247">
        <v>7</v>
      </c>
      <c r="H16" s="247">
        <v>0</v>
      </c>
      <c r="I16" s="247">
        <v>0</v>
      </c>
      <c r="J16" s="247">
        <v>0</v>
      </c>
      <c r="K16" s="247">
        <v>0</v>
      </c>
      <c r="L16" s="247">
        <v>4</v>
      </c>
      <c r="M16" s="247">
        <v>4</v>
      </c>
      <c r="N16" s="247">
        <v>6</v>
      </c>
      <c r="O16" s="247">
        <v>6</v>
      </c>
      <c r="P16" s="261">
        <v>17</v>
      </c>
    </row>
    <row r="17" spans="1:16" ht="27.75" customHeight="1">
      <c r="A17" s="292">
        <v>14</v>
      </c>
      <c r="B17" s="330" t="s">
        <v>15</v>
      </c>
      <c r="C17" s="331">
        <v>731</v>
      </c>
      <c r="D17" s="331">
        <v>1395</v>
      </c>
      <c r="E17" s="331">
        <v>67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  <c r="L17" s="331">
        <v>3</v>
      </c>
      <c r="M17" s="331">
        <v>3</v>
      </c>
      <c r="N17" s="331">
        <v>2</v>
      </c>
      <c r="O17" s="331">
        <v>2</v>
      </c>
      <c r="P17" s="332">
        <v>5</v>
      </c>
    </row>
    <row r="18" spans="1:16" ht="27.75" customHeight="1">
      <c r="A18" s="44">
        <v>15</v>
      </c>
      <c r="B18" s="246" t="s">
        <v>16</v>
      </c>
      <c r="C18" s="247">
        <v>737</v>
      </c>
      <c r="D18" s="247">
        <v>1384</v>
      </c>
      <c r="E18" s="247">
        <v>28</v>
      </c>
      <c r="F18" s="247">
        <v>6</v>
      </c>
      <c r="G18" s="247">
        <v>6</v>
      </c>
      <c r="H18" s="247">
        <v>0</v>
      </c>
      <c r="I18" s="247">
        <v>0</v>
      </c>
      <c r="J18" s="247">
        <v>0</v>
      </c>
      <c r="K18" s="247">
        <v>0</v>
      </c>
      <c r="L18" s="247">
        <v>2</v>
      </c>
      <c r="M18" s="247">
        <v>2</v>
      </c>
      <c r="N18" s="247">
        <v>1</v>
      </c>
      <c r="O18" s="247">
        <v>1</v>
      </c>
      <c r="P18" s="261">
        <v>9</v>
      </c>
    </row>
    <row r="19" spans="1:16" ht="27.75" customHeight="1">
      <c r="A19" s="292">
        <v>16</v>
      </c>
      <c r="B19" s="330" t="s">
        <v>17</v>
      </c>
      <c r="C19" s="331">
        <v>254</v>
      </c>
      <c r="D19" s="331">
        <v>472</v>
      </c>
      <c r="E19" s="331">
        <v>0</v>
      </c>
      <c r="F19" s="331">
        <v>0</v>
      </c>
      <c r="G19" s="331">
        <v>0</v>
      </c>
      <c r="H19" s="331">
        <v>0</v>
      </c>
      <c r="I19" s="331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2">
        <v>0</v>
      </c>
    </row>
    <row r="20" spans="1:16" ht="27.75" customHeight="1">
      <c r="A20" s="44">
        <v>17</v>
      </c>
      <c r="B20" s="246" t="s">
        <v>18</v>
      </c>
      <c r="C20" s="247">
        <v>985</v>
      </c>
      <c r="D20" s="247">
        <v>1725</v>
      </c>
      <c r="E20" s="247">
        <v>2</v>
      </c>
      <c r="F20" s="247">
        <v>7</v>
      </c>
      <c r="G20" s="247">
        <v>7</v>
      </c>
      <c r="H20" s="247">
        <v>0</v>
      </c>
      <c r="I20" s="247">
        <v>0</v>
      </c>
      <c r="J20" s="247">
        <v>0</v>
      </c>
      <c r="K20" s="247">
        <v>0</v>
      </c>
      <c r="L20" s="247">
        <v>1</v>
      </c>
      <c r="M20" s="247">
        <v>1</v>
      </c>
      <c r="N20" s="247">
        <v>4</v>
      </c>
      <c r="O20" s="247">
        <v>4</v>
      </c>
      <c r="P20" s="261">
        <v>12</v>
      </c>
    </row>
    <row r="21" spans="1:16" ht="27.75" customHeight="1">
      <c r="A21" s="292">
        <v>18</v>
      </c>
      <c r="B21" s="330" t="s">
        <v>19</v>
      </c>
      <c r="C21" s="331">
        <v>796</v>
      </c>
      <c r="D21" s="331">
        <v>1509</v>
      </c>
      <c r="E21" s="331">
        <v>4</v>
      </c>
      <c r="F21" s="331">
        <v>1</v>
      </c>
      <c r="G21" s="331">
        <v>1</v>
      </c>
      <c r="H21" s="331">
        <v>0</v>
      </c>
      <c r="I21" s="331">
        <v>0</v>
      </c>
      <c r="J21" s="331">
        <v>0</v>
      </c>
      <c r="K21" s="331">
        <v>0</v>
      </c>
      <c r="L21" s="331">
        <v>3</v>
      </c>
      <c r="M21" s="331">
        <v>3</v>
      </c>
      <c r="N21" s="331">
        <v>0</v>
      </c>
      <c r="O21" s="331">
        <v>0</v>
      </c>
      <c r="P21" s="332">
        <v>4</v>
      </c>
    </row>
    <row r="22" spans="1:16" ht="27.75" customHeight="1">
      <c r="A22" s="471" t="s">
        <v>0</v>
      </c>
      <c r="B22" s="471"/>
      <c r="C22" s="161">
        <v>16083</v>
      </c>
      <c r="D22" s="161">
        <v>30362</v>
      </c>
      <c r="E22" s="161">
        <v>722</v>
      </c>
      <c r="F22" s="161">
        <v>72</v>
      </c>
      <c r="G22" s="161">
        <v>72</v>
      </c>
      <c r="H22" s="161">
        <v>3</v>
      </c>
      <c r="I22" s="161">
        <v>3</v>
      </c>
      <c r="J22" s="161">
        <v>9</v>
      </c>
      <c r="K22" s="161">
        <v>14</v>
      </c>
      <c r="L22" s="161">
        <v>43</v>
      </c>
      <c r="M22" s="161">
        <v>43</v>
      </c>
      <c r="N22" s="161">
        <v>69</v>
      </c>
      <c r="O22" s="161">
        <v>76</v>
      </c>
      <c r="P22" s="161">
        <v>208</v>
      </c>
    </row>
    <row r="23" ht="27.75" customHeight="1">
      <c r="P23" s="37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O18" sqref="O18"/>
    </sheetView>
  </sheetViews>
  <sheetFormatPr defaultColWidth="9.125" defaultRowHeight="12.75"/>
  <cols>
    <col min="1" max="1" width="4.50390625" style="19" customWidth="1"/>
    <col min="2" max="2" width="23.625" style="19" customWidth="1"/>
    <col min="3" max="3" width="11.625" style="19" customWidth="1"/>
    <col min="4" max="4" width="8.625" style="19" customWidth="1"/>
    <col min="5" max="5" width="11.00390625" style="19" customWidth="1"/>
    <col min="6" max="6" width="11.375" style="19" customWidth="1"/>
    <col min="7" max="7" width="14.125" style="19" customWidth="1"/>
    <col min="8" max="8" width="11.625" style="19" customWidth="1"/>
    <col min="9" max="9" width="10.375" style="19" customWidth="1"/>
    <col min="10" max="10" width="10.875" style="19" customWidth="1"/>
    <col min="11" max="11" width="9.50390625" style="19" customWidth="1"/>
    <col min="12" max="12" width="12.375" style="19" customWidth="1"/>
    <col min="13" max="16384" width="9.125" style="19" customWidth="1"/>
  </cols>
  <sheetData>
    <row r="1" spans="2:11" ht="17.25" customHeight="1">
      <c r="B1" s="475" t="s">
        <v>26</v>
      </c>
      <c r="C1" s="475"/>
      <c r="D1" s="475"/>
      <c r="E1" s="475"/>
      <c r="F1" s="475"/>
      <c r="G1" s="475"/>
      <c r="H1" s="475"/>
      <c r="I1" s="476"/>
      <c r="J1" s="476"/>
      <c r="K1" s="476"/>
    </row>
    <row r="2" spans="1:12" ht="17.25" customHeight="1">
      <c r="A2" s="475" t="s">
        <v>27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ht="16.5" customHeight="1">
      <c r="A3" s="477" t="s">
        <v>43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ht="18" customHeight="1" hidden="1">
      <c r="C4" s="260"/>
    </row>
    <row r="5" spans="1:6" ht="17.25" customHeight="1" hidden="1">
      <c r="A5" s="262"/>
      <c r="B5" s="262"/>
      <c r="C5" s="262"/>
      <c r="D5" s="262"/>
      <c r="E5" s="262"/>
      <c r="F5" s="262"/>
    </row>
    <row r="6" spans="2:9" ht="21" customHeight="1">
      <c r="B6" s="496" t="s">
        <v>317</v>
      </c>
      <c r="C6" s="497"/>
      <c r="D6" s="497"/>
      <c r="E6" s="497"/>
      <c r="F6" s="476"/>
      <c r="G6" s="476"/>
      <c r="H6" s="476"/>
      <c r="I6" s="476"/>
    </row>
    <row r="7" spans="2:5" ht="12" customHeight="1" thickBot="1">
      <c r="B7" s="263"/>
      <c r="C7" s="264"/>
      <c r="D7" s="264"/>
      <c r="E7" s="264"/>
    </row>
    <row r="8" spans="1:12" ht="17.25" customHeight="1">
      <c r="A8" s="479" t="s">
        <v>119</v>
      </c>
      <c r="B8" s="482" t="s">
        <v>51</v>
      </c>
      <c r="C8" s="485" t="s">
        <v>120</v>
      </c>
      <c r="D8" s="485" t="s">
        <v>121</v>
      </c>
      <c r="E8" s="485" t="s">
        <v>122</v>
      </c>
      <c r="F8" s="485" t="s">
        <v>123</v>
      </c>
      <c r="G8" s="485" t="s">
        <v>124</v>
      </c>
      <c r="H8" s="472" t="s">
        <v>125</v>
      </c>
      <c r="I8" s="488" t="s">
        <v>126</v>
      </c>
      <c r="J8" s="489"/>
      <c r="K8" s="489"/>
      <c r="L8" s="490"/>
    </row>
    <row r="9" spans="1:12" ht="17.25" customHeight="1">
      <c r="A9" s="480"/>
      <c r="B9" s="483"/>
      <c r="C9" s="486"/>
      <c r="D9" s="486"/>
      <c r="E9" s="486"/>
      <c r="F9" s="486"/>
      <c r="G9" s="486"/>
      <c r="H9" s="473"/>
      <c r="I9" s="491" t="s">
        <v>127</v>
      </c>
      <c r="J9" s="492"/>
      <c r="K9" s="493"/>
      <c r="L9" s="494" t="s">
        <v>128</v>
      </c>
    </row>
    <row r="10" spans="1:12" ht="21" thickBot="1">
      <c r="A10" s="481"/>
      <c r="B10" s="484"/>
      <c r="C10" s="487"/>
      <c r="D10" s="487"/>
      <c r="E10" s="487"/>
      <c r="F10" s="487"/>
      <c r="G10" s="487"/>
      <c r="H10" s="474"/>
      <c r="I10" s="265" t="s">
        <v>129</v>
      </c>
      <c r="J10" s="266" t="s">
        <v>130</v>
      </c>
      <c r="K10" s="266" t="s">
        <v>131</v>
      </c>
      <c r="L10" s="495"/>
    </row>
    <row r="11" spans="1:12" ht="17.25">
      <c r="A11" s="267">
        <v>1</v>
      </c>
      <c r="B11" s="268" t="s">
        <v>132</v>
      </c>
      <c r="C11" s="184">
        <v>5</v>
      </c>
      <c r="D11" s="184">
        <v>3</v>
      </c>
      <c r="E11" s="184">
        <v>233</v>
      </c>
      <c r="F11" s="184">
        <v>81</v>
      </c>
      <c r="G11" s="269">
        <v>322</v>
      </c>
      <c r="H11" s="270">
        <v>303</v>
      </c>
      <c r="I11" s="271">
        <v>364</v>
      </c>
      <c r="J11" s="272">
        <v>353</v>
      </c>
      <c r="K11" s="272">
        <v>11</v>
      </c>
      <c r="L11" s="273">
        <v>334</v>
      </c>
    </row>
    <row r="12" spans="1:12" ht="17.25">
      <c r="A12" s="323">
        <v>2</v>
      </c>
      <c r="B12" s="324" t="s">
        <v>133</v>
      </c>
      <c r="C12" s="316">
        <v>2</v>
      </c>
      <c r="D12" s="316">
        <v>0</v>
      </c>
      <c r="E12" s="316">
        <v>367</v>
      </c>
      <c r="F12" s="373">
        <v>0</v>
      </c>
      <c r="G12" s="325">
        <v>369</v>
      </c>
      <c r="H12" s="326">
        <v>343</v>
      </c>
      <c r="I12" s="327">
        <v>398</v>
      </c>
      <c r="J12" s="328">
        <v>396</v>
      </c>
      <c r="K12" s="328">
        <v>2</v>
      </c>
      <c r="L12" s="329">
        <v>367</v>
      </c>
    </row>
    <row r="13" spans="1:12" ht="17.25">
      <c r="A13" s="274">
        <v>3</v>
      </c>
      <c r="B13" s="275" t="s">
        <v>134</v>
      </c>
      <c r="C13" s="186">
        <v>11</v>
      </c>
      <c r="D13" s="186">
        <v>49</v>
      </c>
      <c r="E13" s="186">
        <v>439</v>
      </c>
      <c r="F13" s="184">
        <v>151</v>
      </c>
      <c r="G13" s="276">
        <v>650</v>
      </c>
      <c r="H13" s="277">
        <v>622</v>
      </c>
      <c r="I13" s="278">
        <v>796</v>
      </c>
      <c r="J13" s="272">
        <v>786</v>
      </c>
      <c r="K13" s="272">
        <v>10</v>
      </c>
      <c r="L13" s="279">
        <v>744</v>
      </c>
    </row>
    <row r="14" spans="1:12" ht="17.25">
      <c r="A14" s="323">
        <v>4</v>
      </c>
      <c r="B14" s="324" t="s">
        <v>135</v>
      </c>
      <c r="C14" s="316">
        <v>22</v>
      </c>
      <c r="D14" s="316">
        <v>0</v>
      </c>
      <c r="E14" s="316">
        <v>562</v>
      </c>
      <c r="F14" s="373">
        <v>464</v>
      </c>
      <c r="G14" s="325">
        <v>1048</v>
      </c>
      <c r="H14" s="326">
        <v>967</v>
      </c>
      <c r="I14" s="327">
        <v>1113</v>
      </c>
      <c r="J14" s="328">
        <v>1100</v>
      </c>
      <c r="K14" s="328">
        <v>13</v>
      </c>
      <c r="L14" s="329">
        <v>1006</v>
      </c>
    </row>
    <row r="15" spans="1:12" ht="17.25">
      <c r="A15" s="274">
        <v>5</v>
      </c>
      <c r="B15" s="275" t="s">
        <v>136</v>
      </c>
      <c r="C15" s="186">
        <v>1</v>
      </c>
      <c r="D15" s="186">
        <v>0</v>
      </c>
      <c r="E15" s="186">
        <v>404</v>
      </c>
      <c r="F15" s="184">
        <v>179</v>
      </c>
      <c r="G15" s="276">
        <v>584</v>
      </c>
      <c r="H15" s="277">
        <v>543</v>
      </c>
      <c r="I15" s="278">
        <v>710</v>
      </c>
      <c r="J15" s="272">
        <v>696</v>
      </c>
      <c r="K15" s="272">
        <v>14</v>
      </c>
      <c r="L15" s="279">
        <v>656</v>
      </c>
    </row>
    <row r="16" spans="1:12" ht="17.25">
      <c r="A16" s="323">
        <v>6</v>
      </c>
      <c r="B16" s="324" t="s">
        <v>7</v>
      </c>
      <c r="C16" s="316">
        <v>17</v>
      </c>
      <c r="D16" s="316">
        <v>14</v>
      </c>
      <c r="E16" s="316">
        <v>764</v>
      </c>
      <c r="F16" s="373">
        <v>473</v>
      </c>
      <c r="G16" s="325">
        <v>1268</v>
      </c>
      <c r="H16" s="326">
        <v>1163</v>
      </c>
      <c r="I16" s="327">
        <v>1316</v>
      </c>
      <c r="J16" s="328">
        <v>1278</v>
      </c>
      <c r="K16" s="328">
        <v>38</v>
      </c>
      <c r="L16" s="329">
        <v>1198</v>
      </c>
    </row>
    <row r="17" spans="1:12" ht="17.25">
      <c r="A17" s="274">
        <v>7</v>
      </c>
      <c r="B17" s="275" t="s">
        <v>8</v>
      </c>
      <c r="C17" s="186">
        <v>10</v>
      </c>
      <c r="D17" s="186">
        <v>1</v>
      </c>
      <c r="E17" s="186">
        <v>286</v>
      </c>
      <c r="F17" s="184">
        <v>107</v>
      </c>
      <c r="G17" s="276">
        <v>404</v>
      </c>
      <c r="H17" s="277">
        <v>368</v>
      </c>
      <c r="I17" s="278">
        <v>400</v>
      </c>
      <c r="J17" s="272">
        <v>390</v>
      </c>
      <c r="K17" s="272">
        <v>10</v>
      </c>
      <c r="L17" s="279">
        <v>366</v>
      </c>
    </row>
    <row r="18" spans="1:12" ht="17.25">
      <c r="A18" s="323">
        <v>8</v>
      </c>
      <c r="B18" s="324" t="s">
        <v>9</v>
      </c>
      <c r="C18" s="316">
        <v>2</v>
      </c>
      <c r="D18" s="316">
        <v>0</v>
      </c>
      <c r="E18" s="316">
        <v>145</v>
      </c>
      <c r="F18" s="373">
        <v>120</v>
      </c>
      <c r="G18" s="325">
        <v>267</v>
      </c>
      <c r="H18" s="326">
        <v>249</v>
      </c>
      <c r="I18" s="327">
        <v>270</v>
      </c>
      <c r="J18" s="328">
        <v>268</v>
      </c>
      <c r="K18" s="328">
        <v>2</v>
      </c>
      <c r="L18" s="329">
        <v>251</v>
      </c>
    </row>
    <row r="19" spans="1:12" ht="17.25">
      <c r="A19" s="274">
        <v>9</v>
      </c>
      <c r="B19" s="275" t="s">
        <v>10</v>
      </c>
      <c r="C19" s="186">
        <v>0</v>
      </c>
      <c r="D19" s="186">
        <v>0</v>
      </c>
      <c r="E19" s="186">
        <v>194</v>
      </c>
      <c r="F19" s="184">
        <v>91</v>
      </c>
      <c r="G19" s="276">
        <v>285</v>
      </c>
      <c r="H19" s="277">
        <v>264</v>
      </c>
      <c r="I19" s="278">
        <v>352</v>
      </c>
      <c r="J19" s="272">
        <v>350</v>
      </c>
      <c r="K19" s="272">
        <v>2</v>
      </c>
      <c r="L19" s="279">
        <v>324</v>
      </c>
    </row>
    <row r="20" spans="1:12" ht="17.25">
      <c r="A20" s="323">
        <v>10</v>
      </c>
      <c r="B20" s="324" t="s">
        <v>11</v>
      </c>
      <c r="C20" s="316">
        <v>8</v>
      </c>
      <c r="D20" s="316">
        <v>0</v>
      </c>
      <c r="E20" s="316">
        <v>210</v>
      </c>
      <c r="F20" s="373">
        <v>135</v>
      </c>
      <c r="G20" s="325">
        <v>353</v>
      </c>
      <c r="H20" s="326">
        <v>334</v>
      </c>
      <c r="I20" s="327">
        <v>364</v>
      </c>
      <c r="J20" s="328">
        <v>354</v>
      </c>
      <c r="K20" s="328">
        <v>10</v>
      </c>
      <c r="L20" s="329">
        <v>343</v>
      </c>
    </row>
    <row r="21" spans="1:12" ht="17.25">
      <c r="A21" s="274">
        <v>11</v>
      </c>
      <c r="B21" s="275" t="s">
        <v>12</v>
      </c>
      <c r="C21" s="186">
        <v>1</v>
      </c>
      <c r="D21" s="186">
        <v>7</v>
      </c>
      <c r="E21" s="186">
        <v>161</v>
      </c>
      <c r="F21" s="184">
        <v>112</v>
      </c>
      <c r="G21" s="276">
        <v>281</v>
      </c>
      <c r="H21" s="277">
        <v>257</v>
      </c>
      <c r="I21" s="278">
        <v>285</v>
      </c>
      <c r="J21" s="272">
        <v>269</v>
      </c>
      <c r="K21" s="272">
        <v>16</v>
      </c>
      <c r="L21" s="279">
        <v>254</v>
      </c>
    </row>
    <row r="22" spans="1:12" ht="17.25">
      <c r="A22" s="323">
        <v>12</v>
      </c>
      <c r="B22" s="324" t="s">
        <v>13</v>
      </c>
      <c r="C22" s="316">
        <v>5</v>
      </c>
      <c r="D22" s="316">
        <v>0</v>
      </c>
      <c r="E22" s="316">
        <v>342</v>
      </c>
      <c r="F22" s="373">
        <v>137</v>
      </c>
      <c r="G22" s="325">
        <v>484</v>
      </c>
      <c r="H22" s="326">
        <v>448</v>
      </c>
      <c r="I22" s="327">
        <v>648</v>
      </c>
      <c r="J22" s="328">
        <v>639</v>
      </c>
      <c r="K22" s="328">
        <v>9</v>
      </c>
      <c r="L22" s="329">
        <v>592</v>
      </c>
    </row>
    <row r="23" spans="1:12" ht="17.25">
      <c r="A23" s="274">
        <v>13</v>
      </c>
      <c r="B23" s="275" t="s">
        <v>14</v>
      </c>
      <c r="C23" s="186">
        <v>9</v>
      </c>
      <c r="D23" s="186">
        <v>0</v>
      </c>
      <c r="E23" s="186">
        <v>201</v>
      </c>
      <c r="F23" s="184">
        <v>103</v>
      </c>
      <c r="G23" s="276">
        <v>313</v>
      </c>
      <c r="H23" s="277">
        <v>294</v>
      </c>
      <c r="I23" s="278">
        <v>347</v>
      </c>
      <c r="J23" s="272">
        <v>323</v>
      </c>
      <c r="K23" s="272">
        <v>24</v>
      </c>
      <c r="L23" s="279">
        <v>329</v>
      </c>
    </row>
    <row r="24" spans="1:12" ht="17.25">
      <c r="A24" s="323">
        <v>14</v>
      </c>
      <c r="B24" s="324" t="s">
        <v>15</v>
      </c>
      <c r="C24" s="316">
        <v>6</v>
      </c>
      <c r="D24" s="316">
        <v>3</v>
      </c>
      <c r="E24" s="316">
        <v>251</v>
      </c>
      <c r="F24" s="373">
        <v>156</v>
      </c>
      <c r="G24" s="325">
        <v>416</v>
      </c>
      <c r="H24" s="326">
        <v>390</v>
      </c>
      <c r="I24" s="327">
        <v>470</v>
      </c>
      <c r="J24" s="328">
        <v>457</v>
      </c>
      <c r="K24" s="328">
        <v>13</v>
      </c>
      <c r="L24" s="329">
        <v>439</v>
      </c>
    </row>
    <row r="25" spans="1:12" ht="17.25">
      <c r="A25" s="274">
        <v>15</v>
      </c>
      <c r="B25" s="275" t="s">
        <v>16</v>
      </c>
      <c r="C25" s="186">
        <v>3</v>
      </c>
      <c r="D25" s="186">
        <v>3</v>
      </c>
      <c r="E25" s="186">
        <v>226</v>
      </c>
      <c r="F25" s="184">
        <v>136</v>
      </c>
      <c r="G25" s="276">
        <v>368</v>
      </c>
      <c r="H25" s="277">
        <v>337</v>
      </c>
      <c r="I25" s="278">
        <v>373</v>
      </c>
      <c r="J25" s="272">
        <v>364</v>
      </c>
      <c r="K25" s="272">
        <v>9</v>
      </c>
      <c r="L25" s="279">
        <v>340</v>
      </c>
    </row>
    <row r="26" spans="1:12" ht="17.25">
      <c r="A26" s="323">
        <v>16</v>
      </c>
      <c r="B26" s="324" t="s">
        <v>17</v>
      </c>
      <c r="C26" s="316">
        <v>1</v>
      </c>
      <c r="D26" s="316">
        <v>0</v>
      </c>
      <c r="E26" s="316">
        <v>97</v>
      </c>
      <c r="F26" s="373">
        <v>18</v>
      </c>
      <c r="G26" s="325">
        <v>116</v>
      </c>
      <c r="H26" s="326">
        <v>107</v>
      </c>
      <c r="I26" s="327">
        <v>110</v>
      </c>
      <c r="J26" s="328">
        <v>108</v>
      </c>
      <c r="K26" s="328">
        <v>2</v>
      </c>
      <c r="L26" s="329">
        <v>105</v>
      </c>
    </row>
    <row r="27" spans="1:12" ht="17.25">
      <c r="A27" s="274">
        <v>17</v>
      </c>
      <c r="B27" s="275" t="s">
        <v>18</v>
      </c>
      <c r="C27" s="186">
        <v>5</v>
      </c>
      <c r="D27" s="186">
        <v>4</v>
      </c>
      <c r="E27" s="186">
        <v>294</v>
      </c>
      <c r="F27" s="184">
        <v>168</v>
      </c>
      <c r="G27" s="276">
        <v>471</v>
      </c>
      <c r="H27" s="277">
        <v>442</v>
      </c>
      <c r="I27" s="278">
        <v>567</v>
      </c>
      <c r="J27" s="272">
        <v>549</v>
      </c>
      <c r="K27" s="272">
        <v>18</v>
      </c>
      <c r="L27" s="279">
        <v>525</v>
      </c>
    </row>
    <row r="28" spans="1:12" ht="17.25">
      <c r="A28" s="323">
        <v>18</v>
      </c>
      <c r="B28" s="324" t="s">
        <v>19</v>
      </c>
      <c r="C28" s="316">
        <v>11</v>
      </c>
      <c r="D28" s="316">
        <v>0</v>
      </c>
      <c r="E28" s="316">
        <v>345</v>
      </c>
      <c r="F28" s="373">
        <v>124</v>
      </c>
      <c r="G28" s="325">
        <v>480</v>
      </c>
      <c r="H28" s="326">
        <v>434</v>
      </c>
      <c r="I28" s="327">
        <v>453</v>
      </c>
      <c r="J28" s="328">
        <v>447</v>
      </c>
      <c r="K28" s="328">
        <v>6</v>
      </c>
      <c r="L28" s="329">
        <v>416</v>
      </c>
    </row>
    <row r="29" spans="1:12" ht="18" thickBot="1">
      <c r="A29" s="280"/>
      <c r="B29" s="281" t="s">
        <v>0</v>
      </c>
      <c r="C29" s="282">
        <v>119</v>
      </c>
      <c r="D29" s="282">
        <v>84</v>
      </c>
      <c r="E29" s="282">
        <v>5521</v>
      </c>
      <c r="F29" s="282">
        <v>2755</v>
      </c>
      <c r="G29" s="282">
        <v>8479</v>
      </c>
      <c r="H29" s="282">
        <v>7865</v>
      </c>
      <c r="I29" s="283">
        <v>9336</v>
      </c>
      <c r="J29" s="284">
        <v>9127</v>
      </c>
      <c r="K29" s="283">
        <v>209</v>
      </c>
      <c r="L29" s="285">
        <v>8589</v>
      </c>
    </row>
  </sheetData>
  <sheetProtection/>
  <mergeCells count="15">
    <mergeCell ref="B1:K1"/>
    <mergeCell ref="B6:I6"/>
    <mergeCell ref="E8:E10"/>
    <mergeCell ref="F8:F10"/>
    <mergeCell ref="G8:G10"/>
    <mergeCell ref="H8:H10"/>
    <mergeCell ref="A2:L2"/>
    <mergeCell ref="A3:L3"/>
    <mergeCell ref="A8:A10"/>
    <mergeCell ref="B8:B10"/>
    <mergeCell ref="C8:C10"/>
    <mergeCell ref="D8:D10"/>
    <mergeCell ref="I8:L8"/>
    <mergeCell ref="I9:K9"/>
    <mergeCell ref="L9:L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O16" sqref="O16"/>
    </sheetView>
  </sheetViews>
  <sheetFormatPr defaultColWidth="9.00390625" defaultRowHeight="12.75"/>
  <cols>
    <col min="2" max="2" width="30.50390625" style="0" bestFit="1" customWidth="1"/>
  </cols>
  <sheetData>
    <row r="1" spans="1:13" ht="15" customHeight="1">
      <c r="A1" s="501" t="s">
        <v>299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12.75">
      <c r="A2" s="502" t="s">
        <v>300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3" spans="1:13" ht="12.75" customHeight="1">
      <c r="A3" s="503" t="s">
        <v>119</v>
      </c>
      <c r="B3" s="437" t="s">
        <v>51</v>
      </c>
      <c r="C3" s="506" t="s">
        <v>256</v>
      </c>
      <c r="D3" s="506"/>
      <c r="E3" s="506"/>
      <c r="F3" s="506"/>
      <c r="G3" s="506"/>
      <c r="H3" s="506"/>
      <c r="I3" s="438" t="s">
        <v>257</v>
      </c>
      <c r="J3" s="438" t="s">
        <v>258</v>
      </c>
      <c r="K3" s="438" t="s">
        <v>259</v>
      </c>
      <c r="L3" s="438" t="s">
        <v>260</v>
      </c>
      <c r="M3" s="438" t="s">
        <v>301</v>
      </c>
    </row>
    <row r="4" spans="1:13" ht="12.75" customHeight="1">
      <c r="A4" s="503"/>
      <c r="B4" s="437"/>
      <c r="C4" s="498" t="s">
        <v>261</v>
      </c>
      <c r="D4" s="500" t="s">
        <v>210</v>
      </c>
      <c r="E4" s="500"/>
      <c r="F4" s="500"/>
      <c r="G4" s="500"/>
      <c r="H4" s="500"/>
      <c r="I4" s="438"/>
      <c r="J4" s="438"/>
      <c r="K4" s="438"/>
      <c r="L4" s="438"/>
      <c r="M4" s="438"/>
    </row>
    <row r="5" spans="1:13" ht="66" thickBot="1">
      <c r="A5" s="504"/>
      <c r="B5" s="505"/>
      <c r="C5" s="499"/>
      <c r="D5" s="291" t="s">
        <v>262</v>
      </c>
      <c r="E5" s="291" t="s">
        <v>263</v>
      </c>
      <c r="F5" s="291" t="s">
        <v>264</v>
      </c>
      <c r="G5" s="291" t="s">
        <v>265</v>
      </c>
      <c r="H5" s="291" t="s">
        <v>266</v>
      </c>
      <c r="I5" s="439"/>
      <c r="J5" s="439"/>
      <c r="K5" s="439"/>
      <c r="L5" s="439"/>
      <c r="M5" s="439"/>
    </row>
    <row r="6" spans="1:13" ht="18" thickTop="1">
      <c r="A6" s="71" t="s">
        <v>149</v>
      </c>
      <c r="B6" s="72" t="s">
        <v>267</v>
      </c>
      <c r="C6" s="112">
        <v>22</v>
      </c>
      <c r="D6" s="113">
        <v>2</v>
      </c>
      <c r="E6" s="113">
        <v>6</v>
      </c>
      <c r="F6" s="113">
        <v>14</v>
      </c>
      <c r="G6" s="113">
        <v>0</v>
      </c>
      <c r="H6" s="113">
        <v>0</v>
      </c>
      <c r="I6" s="112">
        <v>1</v>
      </c>
      <c r="J6" s="112">
        <v>0</v>
      </c>
      <c r="K6" s="112">
        <v>0</v>
      </c>
      <c r="L6" s="112">
        <v>1</v>
      </c>
      <c r="M6" s="112">
        <v>24</v>
      </c>
    </row>
    <row r="7" spans="1:13" ht="17.25">
      <c r="A7" s="292" t="s">
        <v>150</v>
      </c>
      <c r="B7" s="293" t="s">
        <v>268</v>
      </c>
      <c r="C7" s="306">
        <v>31</v>
      </c>
      <c r="D7" s="307">
        <v>6</v>
      </c>
      <c r="E7" s="307">
        <v>10</v>
      </c>
      <c r="F7" s="307">
        <v>14</v>
      </c>
      <c r="G7" s="307">
        <v>1</v>
      </c>
      <c r="H7" s="307">
        <v>0</v>
      </c>
      <c r="I7" s="306">
        <v>0</v>
      </c>
      <c r="J7" s="306">
        <v>0</v>
      </c>
      <c r="K7" s="306">
        <v>0</v>
      </c>
      <c r="L7" s="306">
        <v>1</v>
      </c>
      <c r="M7" s="306">
        <v>32</v>
      </c>
    </row>
    <row r="8" spans="1:13" ht="17.25">
      <c r="A8" s="44" t="s">
        <v>151</v>
      </c>
      <c r="B8" s="79" t="s">
        <v>269</v>
      </c>
      <c r="C8" s="118">
        <v>37</v>
      </c>
      <c r="D8" s="119">
        <v>4</v>
      </c>
      <c r="E8" s="119">
        <v>9</v>
      </c>
      <c r="F8" s="119">
        <v>22</v>
      </c>
      <c r="G8" s="119">
        <v>0</v>
      </c>
      <c r="H8" s="119">
        <v>3</v>
      </c>
      <c r="I8" s="118">
        <v>1</v>
      </c>
      <c r="J8" s="118">
        <v>0</v>
      </c>
      <c r="K8" s="118">
        <v>1</v>
      </c>
      <c r="L8" s="118">
        <v>1</v>
      </c>
      <c r="M8" s="118">
        <v>40</v>
      </c>
    </row>
    <row r="9" spans="1:13" ht="17.25">
      <c r="A9" s="292" t="s">
        <v>152</v>
      </c>
      <c r="B9" s="293" t="s">
        <v>270</v>
      </c>
      <c r="C9" s="306">
        <v>73</v>
      </c>
      <c r="D9" s="307">
        <v>15</v>
      </c>
      <c r="E9" s="307">
        <v>34</v>
      </c>
      <c r="F9" s="307">
        <v>22</v>
      </c>
      <c r="G9" s="307">
        <v>2</v>
      </c>
      <c r="H9" s="307">
        <v>0</v>
      </c>
      <c r="I9" s="306">
        <v>1</v>
      </c>
      <c r="J9" s="306">
        <v>0</v>
      </c>
      <c r="K9" s="306">
        <v>0</v>
      </c>
      <c r="L9" s="306">
        <v>4</v>
      </c>
      <c r="M9" s="306">
        <v>77</v>
      </c>
    </row>
    <row r="10" spans="1:13" ht="17.25">
      <c r="A10" s="44" t="s">
        <v>153</v>
      </c>
      <c r="B10" s="79" t="s">
        <v>271</v>
      </c>
      <c r="C10" s="118">
        <v>71</v>
      </c>
      <c r="D10" s="119">
        <v>10</v>
      </c>
      <c r="E10" s="119">
        <v>15</v>
      </c>
      <c r="F10" s="119">
        <v>46</v>
      </c>
      <c r="G10" s="119">
        <v>1</v>
      </c>
      <c r="H10" s="119">
        <v>0</v>
      </c>
      <c r="I10" s="118">
        <v>12</v>
      </c>
      <c r="J10" s="118">
        <v>1</v>
      </c>
      <c r="K10" s="118">
        <v>0</v>
      </c>
      <c r="L10" s="118">
        <v>2</v>
      </c>
      <c r="M10" s="118">
        <v>85</v>
      </c>
    </row>
    <row r="11" spans="1:13" ht="17.25">
      <c r="A11" s="292" t="s">
        <v>154</v>
      </c>
      <c r="B11" s="293" t="s">
        <v>272</v>
      </c>
      <c r="C11" s="306">
        <v>113</v>
      </c>
      <c r="D11" s="307">
        <v>9</v>
      </c>
      <c r="E11" s="307">
        <v>30</v>
      </c>
      <c r="F11" s="307">
        <v>74</v>
      </c>
      <c r="G11" s="307">
        <v>1</v>
      </c>
      <c r="H11" s="307">
        <v>1</v>
      </c>
      <c r="I11" s="306">
        <v>3</v>
      </c>
      <c r="J11" s="306">
        <v>1</v>
      </c>
      <c r="K11" s="306">
        <v>0</v>
      </c>
      <c r="L11" s="306">
        <v>3</v>
      </c>
      <c r="M11" s="306">
        <v>119</v>
      </c>
    </row>
    <row r="12" spans="1:13" ht="17.25">
      <c r="A12" s="44" t="s">
        <v>155</v>
      </c>
      <c r="B12" s="79" t="s">
        <v>273</v>
      </c>
      <c r="C12" s="118">
        <v>31</v>
      </c>
      <c r="D12" s="119">
        <v>1</v>
      </c>
      <c r="E12" s="119">
        <v>21</v>
      </c>
      <c r="F12" s="119">
        <v>9</v>
      </c>
      <c r="G12" s="119">
        <v>0</v>
      </c>
      <c r="H12" s="119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31</v>
      </c>
    </row>
    <row r="13" spans="1:13" ht="17.25">
      <c r="A13" s="292" t="s">
        <v>156</v>
      </c>
      <c r="B13" s="293" t="s">
        <v>274</v>
      </c>
      <c r="C13" s="306">
        <v>17</v>
      </c>
      <c r="D13" s="307">
        <v>0</v>
      </c>
      <c r="E13" s="307">
        <v>14</v>
      </c>
      <c r="F13" s="307">
        <v>3</v>
      </c>
      <c r="G13" s="307">
        <v>0</v>
      </c>
      <c r="H13" s="307">
        <v>0</v>
      </c>
      <c r="I13" s="306">
        <v>2</v>
      </c>
      <c r="J13" s="306">
        <v>0</v>
      </c>
      <c r="K13" s="306">
        <v>0</v>
      </c>
      <c r="L13" s="306">
        <v>2</v>
      </c>
      <c r="M13" s="306">
        <v>21</v>
      </c>
    </row>
    <row r="14" spans="1:13" ht="17.25">
      <c r="A14" s="44" t="s">
        <v>157</v>
      </c>
      <c r="B14" s="79" t="s">
        <v>275</v>
      </c>
      <c r="C14" s="118">
        <v>18</v>
      </c>
      <c r="D14" s="119">
        <v>1</v>
      </c>
      <c r="E14" s="119">
        <v>10</v>
      </c>
      <c r="F14" s="119">
        <v>7</v>
      </c>
      <c r="G14" s="119">
        <v>0</v>
      </c>
      <c r="H14" s="119">
        <v>0</v>
      </c>
      <c r="I14" s="118">
        <v>1</v>
      </c>
      <c r="J14" s="118">
        <v>0</v>
      </c>
      <c r="K14" s="118">
        <v>0</v>
      </c>
      <c r="L14" s="118">
        <v>5</v>
      </c>
      <c r="M14" s="118">
        <v>24</v>
      </c>
    </row>
    <row r="15" spans="1:13" ht="17.25">
      <c r="A15" s="292" t="s">
        <v>158</v>
      </c>
      <c r="B15" s="293" t="s">
        <v>276</v>
      </c>
      <c r="C15" s="306">
        <v>14</v>
      </c>
      <c r="D15" s="307">
        <v>1</v>
      </c>
      <c r="E15" s="307">
        <v>2</v>
      </c>
      <c r="F15" s="307">
        <v>12</v>
      </c>
      <c r="G15" s="307">
        <v>0</v>
      </c>
      <c r="H15" s="307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14</v>
      </c>
    </row>
    <row r="16" spans="1:13" ht="17.25">
      <c r="A16" s="44" t="s">
        <v>159</v>
      </c>
      <c r="B16" s="79" t="s">
        <v>277</v>
      </c>
      <c r="C16" s="118">
        <v>31</v>
      </c>
      <c r="D16" s="119">
        <v>9</v>
      </c>
      <c r="E16" s="119">
        <v>6</v>
      </c>
      <c r="F16" s="119">
        <v>13</v>
      </c>
      <c r="G16" s="119">
        <v>3</v>
      </c>
      <c r="H16" s="119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31</v>
      </c>
    </row>
    <row r="17" spans="1:13" ht="17.25">
      <c r="A17" s="292" t="s">
        <v>160</v>
      </c>
      <c r="B17" s="293" t="s">
        <v>278</v>
      </c>
      <c r="C17" s="306">
        <v>26</v>
      </c>
      <c r="D17" s="307">
        <v>5</v>
      </c>
      <c r="E17" s="307">
        <v>7</v>
      </c>
      <c r="F17" s="307">
        <v>14</v>
      </c>
      <c r="G17" s="307">
        <v>0</v>
      </c>
      <c r="H17" s="307">
        <v>0</v>
      </c>
      <c r="I17" s="306">
        <v>1</v>
      </c>
      <c r="J17" s="306">
        <v>0</v>
      </c>
      <c r="K17" s="306">
        <v>0</v>
      </c>
      <c r="L17" s="306">
        <v>2</v>
      </c>
      <c r="M17" s="306">
        <v>29</v>
      </c>
    </row>
    <row r="18" spans="1:13" ht="17.25">
      <c r="A18" s="44" t="s">
        <v>161</v>
      </c>
      <c r="B18" s="79" t="s">
        <v>279</v>
      </c>
      <c r="C18" s="118">
        <v>41</v>
      </c>
      <c r="D18" s="119">
        <v>1</v>
      </c>
      <c r="E18" s="119">
        <v>8</v>
      </c>
      <c r="F18" s="119">
        <v>32</v>
      </c>
      <c r="G18" s="119">
        <v>0</v>
      </c>
      <c r="H18" s="119">
        <v>0</v>
      </c>
      <c r="I18" s="118">
        <v>1</v>
      </c>
      <c r="J18" s="118">
        <v>0</v>
      </c>
      <c r="K18" s="118">
        <v>0</v>
      </c>
      <c r="L18" s="118">
        <v>0</v>
      </c>
      <c r="M18" s="118">
        <v>42</v>
      </c>
    </row>
    <row r="19" spans="1:13" ht="17.25">
      <c r="A19" s="292" t="s">
        <v>162</v>
      </c>
      <c r="B19" s="293" t="s">
        <v>280</v>
      </c>
      <c r="C19" s="306">
        <v>37</v>
      </c>
      <c r="D19" s="307">
        <v>11</v>
      </c>
      <c r="E19" s="307">
        <v>10</v>
      </c>
      <c r="F19" s="307">
        <v>16</v>
      </c>
      <c r="G19" s="307">
        <v>0</v>
      </c>
      <c r="H19" s="307">
        <v>0</v>
      </c>
      <c r="I19" s="306">
        <v>1</v>
      </c>
      <c r="J19" s="306">
        <v>0</v>
      </c>
      <c r="K19" s="306">
        <v>0</v>
      </c>
      <c r="L19" s="306">
        <v>1</v>
      </c>
      <c r="M19" s="306">
        <v>39</v>
      </c>
    </row>
    <row r="20" spans="1:13" ht="17.25">
      <c r="A20" s="44" t="s">
        <v>163</v>
      </c>
      <c r="B20" s="79" t="s">
        <v>281</v>
      </c>
      <c r="C20" s="118">
        <v>50</v>
      </c>
      <c r="D20" s="119">
        <v>3</v>
      </c>
      <c r="E20" s="119">
        <v>10</v>
      </c>
      <c r="F20" s="119">
        <v>37</v>
      </c>
      <c r="G20" s="119">
        <v>0</v>
      </c>
      <c r="H20" s="119">
        <v>0</v>
      </c>
      <c r="I20" s="118">
        <v>1</v>
      </c>
      <c r="J20" s="118">
        <v>0</v>
      </c>
      <c r="K20" s="118">
        <v>0</v>
      </c>
      <c r="L20" s="118">
        <v>2</v>
      </c>
      <c r="M20" s="118">
        <v>53</v>
      </c>
    </row>
    <row r="21" spans="1:13" ht="17.25">
      <c r="A21" s="292" t="s">
        <v>164</v>
      </c>
      <c r="B21" s="293" t="s">
        <v>282</v>
      </c>
      <c r="C21" s="306">
        <v>16</v>
      </c>
      <c r="D21" s="307">
        <v>2</v>
      </c>
      <c r="E21" s="307">
        <v>9</v>
      </c>
      <c r="F21" s="307">
        <v>5</v>
      </c>
      <c r="G21" s="307">
        <v>0</v>
      </c>
      <c r="H21" s="307">
        <v>0</v>
      </c>
      <c r="I21" s="306">
        <v>3</v>
      </c>
      <c r="J21" s="306">
        <v>0</v>
      </c>
      <c r="K21" s="306">
        <v>0</v>
      </c>
      <c r="L21" s="306">
        <v>0</v>
      </c>
      <c r="M21" s="306">
        <v>19</v>
      </c>
    </row>
    <row r="22" spans="1:13" ht="17.25">
      <c r="A22" s="44" t="s">
        <v>165</v>
      </c>
      <c r="B22" s="79" t="s">
        <v>283</v>
      </c>
      <c r="C22" s="118">
        <v>34</v>
      </c>
      <c r="D22" s="119">
        <v>4</v>
      </c>
      <c r="E22" s="119">
        <v>7</v>
      </c>
      <c r="F22" s="119">
        <v>24</v>
      </c>
      <c r="G22" s="119">
        <v>0</v>
      </c>
      <c r="H22" s="119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34</v>
      </c>
    </row>
    <row r="23" spans="1:13" ht="17.25">
      <c r="A23" s="292" t="s">
        <v>166</v>
      </c>
      <c r="B23" s="293" t="s">
        <v>284</v>
      </c>
      <c r="C23" s="306">
        <v>40</v>
      </c>
      <c r="D23" s="307">
        <v>6</v>
      </c>
      <c r="E23" s="307">
        <v>10</v>
      </c>
      <c r="F23" s="307">
        <v>24</v>
      </c>
      <c r="G23" s="307">
        <v>4</v>
      </c>
      <c r="H23" s="307">
        <v>0</v>
      </c>
      <c r="I23" s="306">
        <v>1</v>
      </c>
      <c r="J23" s="306">
        <v>0</v>
      </c>
      <c r="K23" s="306">
        <v>0</v>
      </c>
      <c r="L23" s="306">
        <v>2</v>
      </c>
      <c r="M23" s="306">
        <v>42</v>
      </c>
    </row>
    <row r="24" spans="1:13" ht="17.25">
      <c r="A24" s="343"/>
      <c r="B24" s="343" t="s">
        <v>285</v>
      </c>
      <c r="C24" s="118">
        <v>702</v>
      </c>
      <c r="D24" s="118">
        <v>90</v>
      </c>
      <c r="E24" s="118">
        <v>218</v>
      </c>
      <c r="F24" s="118">
        <v>388</v>
      </c>
      <c r="G24" s="118">
        <v>12</v>
      </c>
      <c r="H24" s="118">
        <v>4</v>
      </c>
      <c r="I24" s="118">
        <v>29</v>
      </c>
      <c r="J24" s="118">
        <v>2</v>
      </c>
      <c r="K24" s="118">
        <v>1</v>
      </c>
      <c r="L24" s="118">
        <v>26</v>
      </c>
      <c r="M24" s="118">
        <v>756</v>
      </c>
    </row>
    <row r="25" spans="1:13" ht="12.75">
      <c r="A25" s="51"/>
      <c r="B25" s="51"/>
      <c r="C25" s="51"/>
      <c r="D25" s="344"/>
      <c r="E25" s="344"/>
      <c r="F25" s="344"/>
      <c r="G25" s="344"/>
      <c r="H25" s="344"/>
      <c r="I25" s="51"/>
      <c r="J25" s="51"/>
      <c r="K25" s="51"/>
      <c r="L25" s="51"/>
      <c r="M25" s="51"/>
    </row>
  </sheetData>
  <sheetProtection/>
  <mergeCells count="12"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  <mergeCell ref="C4:C5"/>
    <mergeCell ref="D4: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2016-01-11T14:25:59Z</cp:lastPrinted>
  <dcterms:created xsi:type="dcterms:W3CDTF">2012-06-09T06:34:01Z</dcterms:created>
  <dcterms:modified xsi:type="dcterms:W3CDTF">2016-02-16T08:08:23Z</dcterms:modified>
  <cp:category/>
  <cp:version/>
  <cp:contentType/>
  <cp:contentStatus/>
</cp:coreProperties>
</file>