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10" windowWidth="18120" windowHeight="9390" tabRatio="995" activeTab="15"/>
  </bookViews>
  <sheets>
    <sheet name="ЕДВ" sheetId="1" r:id="rId1"/>
    <sheet name="РЕДК" sheetId="2" r:id="rId2"/>
    <sheet name="ЕДК-село" sheetId="3" r:id="rId3"/>
    <sheet name="ЕДК-многодет" sheetId="4" r:id="rId4"/>
    <sheet name="субсидии" sheetId="5" r:id="rId5"/>
    <sheet name="ДП" sheetId="6" r:id="rId6"/>
    <sheet name="ДопДП" sheetId="7" r:id="rId7"/>
    <sheet name="бер и корм" sheetId="8" r:id="rId8"/>
    <sheet name="ОблМСП" sheetId="9" r:id="rId9"/>
    <sheet name="Зубопротез-е" sheetId="10" r:id="rId10"/>
    <sheet name="ВОВ" sheetId="11" r:id="rId11"/>
    <sheet name="федрегистр" sheetId="12" r:id="rId12"/>
    <sheet name="инвалиды" sheetId="13" r:id="rId13"/>
    <sheet name="ФЕДК" sheetId="14" r:id="rId14"/>
    <sheet name="1,5" sheetId="15" r:id="rId15"/>
    <sheet name="475" sheetId="16" r:id="rId16"/>
    <sheet name="142" sheetId="17" r:id="rId17"/>
    <sheet name="актуальные" sheetId="18" r:id="rId18"/>
    <sheet name="ЧАЭС" sheetId="19" r:id="rId19"/>
    <sheet name="Чис.многод.сем" sheetId="20" r:id="rId20"/>
  </sheets>
  <definedNames>
    <definedName name="DATABASE" localSheetId="5">'ДП'!$B$4:$H$21</definedName>
  </definedNames>
  <calcPr fullCalcOnLoad="1"/>
</workbook>
</file>

<file path=xl/sharedStrings.xml><?xml version="1.0" encoding="utf-8"?>
<sst xmlns="http://schemas.openxmlformats.org/spreadsheetml/2006/main" count="824" uniqueCount="290">
  <si>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</si>
  <si>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</si>
  <si>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</si>
  <si>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</si>
  <si>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</si>
  <si>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</si>
  <si>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</si>
  <si>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</si>
  <si>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</si>
  <si>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</si>
  <si>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</si>
  <si>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</si>
  <si>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</si>
  <si>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</si>
  <si>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</si>
  <si>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</si>
  <si>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</si>
  <si>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</si>
  <si>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</si>
  <si>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</si>
  <si>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</si>
  <si>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</si>
  <si>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</si>
  <si>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</si>
  <si>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</si>
  <si>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</si>
  <si>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</si>
  <si>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</si>
  <si>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</si>
  <si>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Примечание:  Человек  учитывается один раз по наиболее приоритетной категории (см.рейтинг).</t>
  </si>
  <si>
    <t>*-в данную численность также включены граждане у которых имеется задолженность по данному виду выплаты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</si>
  <si>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</si>
  <si>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</si>
  <si>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</si>
  <si>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</si>
  <si>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</si>
  <si>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</si>
  <si>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</t>
  </si>
  <si>
    <t>Информация о количестве  ветеранов  Великой Отечественной войны 1941-1945 годов,  состоящих на учете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</si>
  <si>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</si>
  <si>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в том числе семей, имеющие ___ несовершеннолетних детей</t>
  </si>
  <si>
    <t>6 детей</t>
  </si>
  <si>
    <t>Муниципальные районы</t>
  </si>
  <si>
    <t xml:space="preserve">                                                                 и    детям в возрасте до 3-х лет             </t>
  </si>
  <si>
    <t xml:space="preserve">7 детей </t>
  </si>
  <si>
    <t xml:space="preserve">8 детей 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</si>
  <si>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</si>
  <si>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</si>
  <si>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</si>
  <si>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</si>
  <si>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 xml:space="preserve">№ </t>
  </si>
  <si>
    <t>Наименование МО</t>
  </si>
  <si>
    <r>
      <t>ВСЕГО  граждан , которым назначена выплата  в 2015 году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</si>
  <si>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</si>
  <si>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</si>
  <si>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</si>
  <si>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</si>
  <si>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</si>
  <si>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</si>
  <si>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</si>
  <si>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</si>
  <si>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</si>
  <si>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Количество получателей у которых были начисления (с учетом должников без иждивенцев) накопительно * в 2015г.</t>
  </si>
  <si>
    <t>Количество получателей у которых были начисления (с учетом должников без иждивенцев) накопительно* в 2015 г.</t>
  </si>
  <si>
    <t>получатели</t>
  </si>
  <si>
    <t xml:space="preserve">иждивенцы </t>
  </si>
  <si>
    <t>Количество получателей у которых были начисления (с учетом должников) накопительно в  2015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</si>
  <si>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</si>
  <si>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</si>
  <si>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</si>
  <si>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</si>
  <si>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</si>
  <si>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</si>
  <si>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</si>
  <si>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</si>
  <si>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</si>
  <si>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</si>
  <si>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</si>
  <si>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</si>
  <si>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</si>
  <si>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</si>
  <si>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</si>
  <si>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</si>
  <si>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</si>
  <si>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</si>
  <si>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 xml:space="preserve">Количество семей  (с учетом должников) в 2015г. (накопительно по начислению) </t>
  </si>
  <si>
    <t>Количество многодетных семей зарегистрированных в БД на текущий момент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</si>
  <si>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</si>
  <si>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</si>
  <si>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</si>
  <si>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</si>
  <si>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</si>
  <si>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>количество получа-телей мно-годетная мать/отец (чел).</t>
  </si>
  <si>
    <t xml:space="preserve"> взрослый член семьи</t>
  </si>
  <si>
    <t xml:space="preserve"> детей  в семьях имеющие:</t>
  </si>
  <si>
    <t>6 детей и более</t>
  </si>
  <si>
    <t>ВСЕГО ДЕТЕЙ</t>
  </si>
  <si>
    <t>Наименование МO</t>
  </si>
  <si>
    <t>текущий месяц</t>
  </si>
  <si>
    <t>ВСЕГО (накопительно)</t>
  </si>
  <si>
    <t>за 2015 г</t>
  </si>
  <si>
    <t>семей</t>
  </si>
  <si>
    <t>граждан</t>
  </si>
  <si>
    <t>№
п/п</t>
  </si>
  <si>
    <t>Число получателей (чел.)</t>
  </si>
  <si>
    <t>Всего детей (чел.)</t>
  </si>
  <si>
    <t>% к предш. месяцу</t>
  </si>
  <si>
    <t>Всего за 2015г. (накопительно)</t>
  </si>
  <si>
    <t>Всего  за  2015г. (накопительно)</t>
  </si>
  <si>
    <t>ВСЕГО по ежемесячному детскому пособию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</si>
  <si>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</si>
  <si>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</si>
  <si>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</si>
  <si>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</si>
  <si>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</si>
  <si>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</si>
  <si>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</si>
  <si>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</si>
  <si>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</si>
  <si>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>№ п/п</t>
  </si>
  <si>
    <t>Беременные женщины</t>
  </si>
  <si>
    <t>Кормящие матери</t>
  </si>
  <si>
    <t>Дети 1-го и 2-го года жизни</t>
  </si>
  <si>
    <t>Дети  3-го года жизни</t>
  </si>
  <si>
    <t>Всего  льготоносителей</t>
  </si>
  <si>
    <t>Всего получателей</t>
  </si>
  <si>
    <r>
      <t>Численность за 2015г.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</si>
  <si>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</si>
  <si>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</si>
  <si>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</si>
  <si>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</si>
  <si>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</si>
  <si>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</si>
  <si>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</si>
  <si>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</si>
  <si>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</si>
  <si>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</si>
  <si>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Компенсация на рождение ребенка ЛО чел.(детей)</t>
  </si>
  <si>
    <t>Государственная социальная помощь</t>
  </si>
  <si>
    <t>Единоврем. Выплата лицам, состоящим в браке 50, 60,70, 75 лет                                                                       (семейных пар)</t>
  </si>
  <si>
    <t>Социальное пособие на погребение (чел.)</t>
  </si>
  <si>
    <t>Пособие на рожд. по ФЗ №81 
чел. (детей)</t>
  </si>
  <si>
    <t>Ежегод. компенсация на приобрет. одежды и шк.-письм. принадлежностей многодетным         чел.(детей)</t>
  </si>
  <si>
    <t>единовременная выплата (органы соцзащиты) чел.</t>
  </si>
  <si>
    <t>ежемесячная доплата к пенсии до ПМ (ОПФР) на август (чел.)</t>
  </si>
  <si>
    <t>в т.ч.        50 лет брака</t>
  </si>
  <si>
    <t>в т.ч.      60 лет брака</t>
  </si>
  <si>
    <t>в т.ч.       70 лет брака</t>
  </si>
  <si>
    <t>в т.ч.      75 лет брака</t>
  </si>
  <si>
    <t>в т.ч. из малоимущих семей</t>
  </si>
  <si>
    <t>№
 п.п</t>
  </si>
  <si>
    <t>Всего оказано  за 2015г. (чел.)</t>
  </si>
  <si>
    <t>Всего состоит на очереди (чел.)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</si>
  <si>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</si>
  <si>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</si>
  <si>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</si>
  <si>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</si>
  <si>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</si>
  <si>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</si>
  <si>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</si>
  <si>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</si>
  <si>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</si>
  <si>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</si>
  <si>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</si>
  <si>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</si>
  <si>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</si>
  <si>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</si>
  <si>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</si>
  <si>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</si>
  <si>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</si>
  <si>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</si>
  <si>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 по области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</si>
  <si>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</si>
  <si>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</si>
  <si>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</si>
  <si>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</si>
  <si>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</si>
  <si>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</si>
  <si>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</si>
  <si>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</si>
  <si>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</si>
  <si>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</si>
  <si>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</si>
  <si>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</si>
  <si>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</si>
  <si>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</si>
  <si>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</si>
  <si>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</si>
  <si>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</si>
  <si>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</si>
  <si>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</si>
  <si>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</si>
  <si>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</si>
  <si>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</si>
  <si>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 xml:space="preserve">Количество льготников находящихся в регистре Пенсионного Фонда </t>
  </si>
  <si>
    <t>признанные инвалидами</t>
  </si>
  <si>
    <t>без группы инвалидности</t>
  </si>
  <si>
    <t>инвалиды боевых действий</t>
  </si>
  <si>
    <t>участники боевых действий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</si>
  <si>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</si>
  <si>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</si>
  <si>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</si>
  <si>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</si>
  <si>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</si>
  <si>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</si>
  <si>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</si>
  <si>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</si>
  <si>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</si>
  <si>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</si>
  <si>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</si>
  <si>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</si>
  <si>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</si>
  <si>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</si>
  <si>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Количество носителей льгот у которых были начисления (с учетом должников) в 2015 году (накопительно)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</si>
  <si>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</si>
  <si>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</si>
  <si>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</si>
  <si>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</si>
  <si>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</si>
  <si>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</si>
  <si>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</si>
  <si>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 xml:space="preserve">   лица, жители бло-кадного Лен-да, признанные инв-ми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</si>
  <si>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</si>
  <si>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</si>
  <si>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</si>
  <si>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</si>
  <si>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</si>
  <si>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</si>
  <si>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</si>
  <si>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</si>
  <si>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</si>
  <si>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</si>
  <si>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</si>
  <si>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Подпорожский*</t>
  </si>
  <si>
    <t xml:space="preserve">  Активных распоряжений на детей на отчётную дату.                        </t>
  </si>
  <si>
    <t xml:space="preserve">   Нарастающим итогом за 2015 год</t>
  </si>
  <si>
    <t>Дети</t>
  </si>
  <si>
    <t>Получатели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</si>
  <si>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</si>
  <si>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</si>
  <si>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</si>
  <si>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</si>
  <si>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</si>
  <si>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Численность льготоносителей</t>
  </si>
  <si>
    <t>Численность получателей</t>
  </si>
  <si>
    <t>Накопительно льготоносителей за 2015г. (без начислений текущего месяца)</t>
  </si>
  <si>
    <t>Численность льгото-носителей</t>
  </si>
  <si>
    <t>Накопительно льготоносителей за 2015г.</t>
  </si>
  <si>
    <t xml:space="preserve">Количество граждан зарегистрированных в БД </t>
  </si>
  <si>
    <t>Количество граждан, получивших различные меры социальной поддержки в 2015 году (накопительно)</t>
  </si>
  <si>
    <t>Численность получателей всего</t>
  </si>
  <si>
    <t>из  них</t>
  </si>
  <si>
    <t>Ликвидаторы без инв-ти, из них получают в соответствии с</t>
  </si>
  <si>
    <t>ЧАЭС, в том числе:</t>
  </si>
  <si>
    <t>МАЯК, в том числе:</t>
  </si>
  <si>
    <t xml:space="preserve">ПОР       </t>
  </si>
  <si>
    <t>инвалиды, из них получают в соответствии с</t>
  </si>
  <si>
    <t>получатели в связи с потерей кормильца в соответствии с</t>
  </si>
  <si>
    <t>получатели в связи с потерей кормильца  по суд.реш.</t>
  </si>
  <si>
    <t>законода-тельством</t>
  </si>
  <si>
    <t>судебным решением</t>
  </si>
  <si>
    <t xml:space="preserve">                                               </t>
  </si>
  <si>
    <t>на 01.10.15</t>
  </si>
  <si>
    <t xml:space="preserve"> в БД АИС "Социальная защита" по состоянию  на 01  октября  2015 года</t>
  </si>
  <si>
    <t xml:space="preserve">        на октябрь месяц 2015 года</t>
  </si>
  <si>
    <t>на  ноябрь  2015 года</t>
  </si>
  <si>
    <t>начислено к выплате за сентябрь 2015 года</t>
  </si>
  <si>
    <t>Количество актуальных получателей (с учетом должников без иждивенцев) по БД  на ноябрь 2015 г</t>
  </si>
  <si>
    <t>начислено к выплате на ноябрь 2015 года</t>
  </si>
  <si>
    <t>Количество актуальных получателей в БД на ноябрь 2015 года (с учетом должников)</t>
  </si>
  <si>
    <t>Количество актуальных (семей) /получателей (с учетом должников) на ноябрь 2015г</t>
  </si>
  <si>
    <t>Информация о получателях субсидий на оплату жилого помещения и коммунальных услуг
 на 01 ноября 2015 г.</t>
  </si>
  <si>
    <t>октябрь</t>
  </si>
  <si>
    <t>Информация о получателях ежемесячных пособий, гражданам имеющим детей  на  ноябрь  2015 г.</t>
  </si>
  <si>
    <t>на 01.11.15</t>
  </si>
  <si>
    <t>Информация по ежемесячным пособиям на детей по  заявке на  ноябрь 2015 г.</t>
  </si>
  <si>
    <t xml:space="preserve">                                на  ноябрь   2015 г.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</si>
  <si>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2015</t>
    </r>
    <r>
      <rPr>
        <b/>
        <i/>
        <sz val="14"/>
        <rFont val="Arial"/>
        <family val="2"/>
      </rPr>
      <t xml:space="preserve"> год (нарастающим итогом) по состоянию БД "Социальная защита" на 01.11.2015  г.   </t>
    </r>
  </si>
  <si>
    <t>Информация по  услуге "Бесплатное зубопротезирование"  по состоянию БД АИС "Соцзащита"   на 01.11.2015г.</t>
  </si>
  <si>
    <t>2309</t>
  </si>
  <si>
    <t>6508</t>
  </si>
  <si>
    <r>
      <t xml:space="preserve">Сведения о количестве граждан зарегистрированных в БД АИС "Соцзащита", </t>
    </r>
    <r>
      <rPr>
        <b/>
        <u val="single"/>
        <sz val="14"/>
        <rFont val="Arial Cyr"/>
        <family val="0"/>
      </rPr>
      <t xml:space="preserve">имеющих право </t>
    </r>
    <r>
      <rPr>
        <b/>
        <i/>
        <sz val="14"/>
        <rFont val="Arial Cyr"/>
        <family val="0"/>
      </rPr>
      <t>на получение ежемесячной денежной выплаты из федерального бюджета на 01.11.2015г.</t>
    </r>
  </si>
  <si>
    <t>Сведения о количестве инвалидов по БД "Социальная защита" на 01.11.2015</t>
  </si>
  <si>
    <t>Количество актуальных получателей (с учетом должников) на ноябрь 2015г.</t>
  </si>
  <si>
    <t>на 01 ноября  2015 года.</t>
  </si>
  <si>
    <t>на ноябрь  2015 г.</t>
  </si>
  <si>
    <t xml:space="preserve">                      на  ноябрь  2015 г.</t>
  </si>
  <si>
    <t>Сведения о числености граждан зарегистрированных в БД АИС "Социальная защита" на 01.11.2015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</si>
  <si>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01.11.2015 г</t>
  </si>
  <si>
    <t xml:space="preserve">9 детей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</si>
</sst>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 &quot;[$руб.-419];[Red]&quot;-&quot;#,##0.00&quot; &quot;[$руб.-419]"/>
  </numFmts>
  <fonts count="126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color indexed="8"/>
      <name val="Arial"/>
      <family val="2"/>
    </font>
    <font>
      <b/>
      <i/>
      <sz val="16"/>
      <name val="Arial Cyr"/>
      <family val="0"/>
    </font>
    <font>
      <sz val="1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i/>
      <u val="single"/>
      <sz val="14"/>
      <name val="Arial"/>
      <family val="2"/>
    </font>
    <font>
      <i/>
      <sz val="14"/>
      <name val="Arial Cyr"/>
      <family val="0"/>
    </font>
    <font>
      <i/>
      <sz val="16"/>
      <name val="Arial Cyr"/>
      <family val="0"/>
    </font>
    <font>
      <sz val="14"/>
      <name val="Arial Unicode MS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Arial Cyr"/>
      <family val="0"/>
    </font>
    <font>
      <sz val="6"/>
      <name val="Arial Cyr"/>
      <family val="0"/>
    </font>
    <font>
      <sz val="10"/>
      <color indexed="8"/>
      <name val="Arial Cyr"/>
      <family val="2"/>
    </font>
    <font>
      <b/>
      <i/>
      <sz val="10"/>
      <name val="Arial Cyr"/>
      <family val="0"/>
    </font>
    <font>
      <i/>
      <sz val="12"/>
      <name val="Arial Cyr"/>
      <family val="0"/>
    </font>
    <font>
      <u val="single"/>
      <sz val="12"/>
      <name val="Arial Cyr"/>
      <family val="0"/>
    </font>
    <font>
      <b/>
      <u val="single"/>
      <sz val="11"/>
      <name val="Arial Cyr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8"/>
      <name val="Arial Cyr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4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90" fillId="4" borderId="0">
      <alignment/>
      <protection/>
    </xf>
    <xf numFmtId="0" fontId="89" fillId="5" borderId="0" applyNumberFormat="0" applyBorder="0" applyAlignment="0" applyProtection="0"/>
    <xf numFmtId="0" fontId="1" fillId="6" borderId="0" applyNumberFormat="0" applyBorder="0" applyAlignment="0" applyProtection="0"/>
    <xf numFmtId="0" fontId="90" fillId="7" borderId="0">
      <alignment/>
      <protection/>
    </xf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90" fillId="10" borderId="0">
      <alignment/>
      <protection/>
    </xf>
    <xf numFmtId="0" fontId="89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>
      <alignment/>
      <protection/>
    </xf>
    <xf numFmtId="0" fontId="89" fillId="14" borderId="0" applyNumberFormat="0" applyBorder="0" applyAlignment="0" applyProtection="0"/>
    <xf numFmtId="0" fontId="1" fillId="15" borderId="0" applyNumberFormat="0" applyBorder="0" applyAlignment="0" applyProtection="0"/>
    <xf numFmtId="0" fontId="90" fillId="16" borderId="0">
      <alignment/>
      <protection/>
    </xf>
    <xf numFmtId="0" fontId="89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>
      <alignment/>
      <protection/>
    </xf>
    <xf numFmtId="0" fontId="89" fillId="20" borderId="0" applyNumberFormat="0" applyBorder="0" applyAlignment="0" applyProtection="0"/>
    <xf numFmtId="0" fontId="1" fillId="21" borderId="0" applyNumberFormat="0" applyBorder="0" applyAlignment="0" applyProtection="0"/>
    <xf numFmtId="0" fontId="90" fillId="22" borderId="0">
      <alignment/>
      <protection/>
    </xf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90" fillId="25" borderId="0">
      <alignment/>
      <protection/>
    </xf>
    <xf numFmtId="0" fontId="89" fillId="26" borderId="0" applyNumberFormat="0" applyBorder="0" applyAlignment="0" applyProtection="0"/>
    <xf numFmtId="0" fontId="1" fillId="27" borderId="0" applyNumberFormat="0" applyBorder="0" applyAlignment="0" applyProtection="0"/>
    <xf numFmtId="0" fontId="90" fillId="28" borderId="0">
      <alignment/>
      <protection/>
    </xf>
    <xf numFmtId="0" fontId="89" fillId="29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>
      <alignment/>
      <protection/>
    </xf>
    <xf numFmtId="0" fontId="89" fillId="30" borderId="0" applyNumberFormat="0" applyBorder="0" applyAlignment="0" applyProtection="0"/>
    <xf numFmtId="0" fontId="1" fillId="21" borderId="0" applyNumberFormat="0" applyBorder="0" applyAlignment="0" applyProtection="0"/>
    <xf numFmtId="0" fontId="90" fillId="22" borderId="0">
      <alignment/>
      <protection/>
    </xf>
    <xf numFmtId="0" fontId="89" fillId="31" borderId="0" applyNumberFormat="0" applyBorder="0" applyAlignment="0" applyProtection="0"/>
    <xf numFmtId="0" fontId="1" fillId="32" borderId="0" applyNumberFormat="0" applyBorder="0" applyAlignment="0" applyProtection="0"/>
    <xf numFmtId="0" fontId="90" fillId="33" borderId="0">
      <alignment/>
      <protection/>
    </xf>
    <xf numFmtId="0" fontId="91" fillId="34" borderId="0" applyNumberFormat="0" applyBorder="0" applyAlignment="0" applyProtection="0"/>
    <xf numFmtId="0" fontId="42" fillId="35" borderId="0" applyNumberFormat="0" applyBorder="0" applyAlignment="0" applyProtection="0"/>
    <xf numFmtId="0" fontId="92" fillId="36" borderId="0">
      <alignment/>
      <protection/>
    </xf>
    <xf numFmtId="0" fontId="91" fillId="37" borderId="0" applyNumberFormat="0" applyBorder="0" applyAlignment="0" applyProtection="0"/>
    <xf numFmtId="0" fontId="42" fillId="24" borderId="0" applyNumberFormat="0" applyBorder="0" applyAlignment="0" applyProtection="0"/>
    <xf numFmtId="0" fontId="92" fillId="25" borderId="0">
      <alignment/>
      <protection/>
    </xf>
    <xf numFmtId="0" fontId="91" fillId="38" borderId="0" applyNumberFormat="0" applyBorder="0" applyAlignment="0" applyProtection="0"/>
    <xf numFmtId="0" fontId="42" fillId="27" borderId="0" applyNumberFormat="0" applyBorder="0" applyAlignment="0" applyProtection="0"/>
    <xf numFmtId="0" fontId="92" fillId="28" borderId="0">
      <alignment/>
      <protection/>
    </xf>
    <xf numFmtId="0" fontId="91" fillId="39" borderId="0" applyNumberFormat="0" applyBorder="0" applyAlignment="0" applyProtection="0"/>
    <xf numFmtId="0" fontId="42" fillId="40" borderId="0" applyNumberFormat="0" applyBorder="0" applyAlignment="0" applyProtection="0"/>
    <xf numFmtId="0" fontId="92" fillId="41" borderId="0">
      <alignment/>
      <protection/>
    </xf>
    <xf numFmtId="0" fontId="91" fillId="42" borderId="0" applyNumberFormat="0" applyBorder="0" applyAlignment="0" applyProtection="0"/>
    <xf numFmtId="0" fontId="42" fillId="43" borderId="0" applyNumberFormat="0" applyBorder="0" applyAlignment="0" applyProtection="0"/>
    <xf numFmtId="0" fontId="92" fillId="44" borderId="0">
      <alignment/>
      <protection/>
    </xf>
    <xf numFmtId="0" fontId="91" fillId="45" borderId="0" applyNumberFormat="0" applyBorder="0" applyAlignment="0" applyProtection="0"/>
    <xf numFmtId="0" fontId="42" fillId="46" borderId="0" applyNumberFormat="0" applyBorder="0" applyAlignment="0" applyProtection="0"/>
    <xf numFmtId="0" fontId="92" fillId="47" borderId="0">
      <alignment/>
      <protection/>
    </xf>
    <xf numFmtId="0" fontId="93" fillId="0" borderId="0">
      <alignment horizontal="center"/>
      <protection/>
    </xf>
    <xf numFmtId="0" fontId="93" fillId="0" borderId="0">
      <alignment horizontal="center" textRotation="90"/>
      <protection/>
    </xf>
    <xf numFmtId="0" fontId="94" fillId="0" borderId="0">
      <alignment/>
      <protection/>
    </xf>
    <xf numFmtId="165" fontId="94" fillId="0" borderId="0">
      <alignment/>
      <protection/>
    </xf>
    <xf numFmtId="0" fontId="91" fillId="48" borderId="0" applyNumberFormat="0" applyBorder="0" applyAlignment="0" applyProtection="0"/>
    <xf numFmtId="0" fontId="42" fillId="49" borderId="0" applyNumberFormat="0" applyBorder="0" applyAlignment="0" applyProtection="0"/>
    <xf numFmtId="0" fontId="92" fillId="50" borderId="0">
      <alignment/>
      <protection/>
    </xf>
    <xf numFmtId="0" fontId="91" fillId="51" borderId="0" applyNumberFormat="0" applyBorder="0" applyAlignment="0" applyProtection="0"/>
    <xf numFmtId="0" fontId="42" fillId="52" borderId="0" applyNumberFormat="0" applyBorder="0" applyAlignment="0" applyProtection="0"/>
    <xf numFmtId="0" fontId="92" fillId="53" borderId="0">
      <alignment/>
      <protection/>
    </xf>
    <xf numFmtId="0" fontId="91" fillId="54" borderId="0" applyNumberFormat="0" applyBorder="0" applyAlignment="0" applyProtection="0"/>
    <xf numFmtId="0" fontId="42" fillId="55" borderId="0" applyNumberFormat="0" applyBorder="0" applyAlignment="0" applyProtection="0"/>
    <xf numFmtId="0" fontId="92" fillId="56" borderId="0">
      <alignment/>
      <protection/>
    </xf>
    <xf numFmtId="0" fontId="91" fillId="57" borderId="0" applyNumberFormat="0" applyBorder="0" applyAlignment="0" applyProtection="0"/>
    <xf numFmtId="0" fontId="42" fillId="40" borderId="0" applyNumberFormat="0" applyBorder="0" applyAlignment="0" applyProtection="0"/>
    <xf numFmtId="0" fontId="92" fillId="41" borderId="0">
      <alignment/>
      <protection/>
    </xf>
    <xf numFmtId="0" fontId="91" fillId="58" borderId="0" applyNumberFormat="0" applyBorder="0" applyAlignment="0" applyProtection="0"/>
    <xf numFmtId="0" fontId="42" fillId="43" borderId="0" applyNumberFormat="0" applyBorder="0" applyAlignment="0" applyProtection="0"/>
    <xf numFmtId="0" fontId="92" fillId="44" borderId="0">
      <alignment/>
      <protection/>
    </xf>
    <xf numFmtId="0" fontId="91" fillId="59" borderId="0" applyNumberFormat="0" applyBorder="0" applyAlignment="0" applyProtection="0"/>
    <xf numFmtId="0" fontId="42" fillId="60" borderId="0" applyNumberFormat="0" applyBorder="0" applyAlignment="0" applyProtection="0"/>
    <xf numFmtId="0" fontId="92" fillId="61" borderId="0">
      <alignment/>
      <protection/>
    </xf>
    <xf numFmtId="0" fontId="95" fillId="62" borderId="1" applyNumberFormat="0" applyAlignment="0" applyProtection="0"/>
    <xf numFmtId="0" fontId="43" fillId="18" borderId="2" applyNumberFormat="0" applyAlignment="0" applyProtection="0"/>
    <xf numFmtId="0" fontId="96" fillId="19" borderId="3">
      <alignment/>
      <protection/>
    </xf>
    <xf numFmtId="0" fontId="97" fillId="63" borderId="4" applyNumberFormat="0" applyAlignment="0" applyProtection="0"/>
    <xf numFmtId="0" fontId="44" fillId="64" borderId="5" applyNumberFormat="0" applyAlignment="0" applyProtection="0"/>
    <xf numFmtId="0" fontId="98" fillId="65" borderId="6">
      <alignment/>
      <protection/>
    </xf>
    <xf numFmtId="0" fontId="99" fillId="63" borderId="1" applyNumberFormat="0" applyAlignment="0" applyProtection="0"/>
    <xf numFmtId="0" fontId="45" fillId="64" borderId="2" applyNumberFormat="0" applyAlignment="0" applyProtection="0"/>
    <xf numFmtId="0" fontId="100" fillId="65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1" fillId="0" borderId="7" applyNumberFormat="0" applyFill="0" applyAlignment="0" applyProtection="0"/>
    <xf numFmtId="0" fontId="46" fillId="0" borderId="8" applyNumberFormat="0" applyFill="0" applyAlignment="0" applyProtection="0"/>
    <xf numFmtId="0" fontId="102" fillId="0" borderId="9">
      <alignment/>
      <protection/>
    </xf>
    <xf numFmtId="0" fontId="103" fillId="0" borderId="10" applyNumberFormat="0" applyFill="0" applyAlignment="0" applyProtection="0"/>
    <xf numFmtId="0" fontId="47" fillId="0" borderId="11" applyNumberFormat="0" applyFill="0" applyAlignment="0" applyProtection="0"/>
    <xf numFmtId="0" fontId="104" fillId="0" borderId="12">
      <alignment/>
      <protection/>
    </xf>
    <xf numFmtId="0" fontId="105" fillId="0" borderId="13" applyNumberFormat="0" applyFill="0" applyAlignment="0" applyProtection="0"/>
    <xf numFmtId="0" fontId="48" fillId="0" borderId="14" applyNumberFormat="0" applyFill="0" applyAlignment="0" applyProtection="0"/>
    <xf numFmtId="0" fontId="106" fillId="0" borderId="15">
      <alignment/>
      <protection/>
    </xf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6" fillId="0" borderId="0">
      <alignment/>
      <protection/>
    </xf>
    <xf numFmtId="0" fontId="107" fillId="0" borderId="16" applyNumberFormat="0" applyFill="0" applyAlignment="0" applyProtection="0"/>
    <xf numFmtId="0" fontId="38" fillId="0" borderId="17" applyNumberFormat="0" applyFill="0" applyAlignment="0" applyProtection="0"/>
    <xf numFmtId="0" fontId="108" fillId="0" borderId="18">
      <alignment/>
      <protection/>
    </xf>
    <xf numFmtId="0" fontId="109" fillId="66" borderId="19" applyNumberFormat="0" applyAlignment="0" applyProtection="0"/>
    <xf numFmtId="0" fontId="49" fillId="67" borderId="20" applyNumberFormat="0" applyAlignment="0" applyProtection="0"/>
    <xf numFmtId="0" fontId="110" fillId="68" borderId="21">
      <alignment/>
      <protection/>
    </xf>
    <xf numFmtId="0" fontId="1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2" fillId="0" borderId="0">
      <alignment/>
      <protection/>
    </xf>
    <xf numFmtId="0" fontId="113" fillId="69" borderId="0" applyNumberFormat="0" applyBorder="0" applyAlignment="0" applyProtection="0"/>
    <xf numFmtId="0" fontId="51" fillId="70" borderId="0" applyNumberFormat="0" applyBorder="0" applyAlignment="0" applyProtection="0"/>
    <xf numFmtId="0" fontId="114" fillId="71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115" fillId="0" borderId="0">
      <alignment/>
      <protection/>
    </xf>
    <xf numFmtId="0" fontId="80" fillId="0" borderId="0">
      <alignment/>
      <protection/>
    </xf>
    <xf numFmtId="0" fontId="116" fillId="72" borderId="0" applyNumberFormat="0" applyBorder="0" applyAlignment="0" applyProtection="0"/>
    <xf numFmtId="0" fontId="52" fillId="6" borderId="0" applyNumberFormat="0" applyBorder="0" applyAlignment="0" applyProtection="0"/>
    <xf numFmtId="0" fontId="117" fillId="7" borderId="0">
      <alignment/>
      <protection/>
    </xf>
    <xf numFmtId="0" fontId="1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9" fillId="0" borderId="0">
      <alignment/>
      <protection/>
    </xf>
    <xf numFmtId="0" fontId="1" fillId="73" borderId="22" applyNumberFormat="0" applyFont="0" applyAlignment="0" applyProtection="0"/>
    <xf numFmtId="0" fontId="0" fillId="74" borderId="23" applyNumberFormat="0" applyFont="0" applyAlignment="0" applyProtection="0"/>
    <xf numFmtId="0" fontId="115" fillId="75" borderId="24">
      <alignment/>
      <protection/>
    </xf>
    <xf numFmtId="0" fontId="1" fillId="73" borderId="22" applyNumberFormat="0" applyFon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0" fillId="0" borderId="25" applyNumberFormat="0" applyFill="0" applyAlignment="0" applyProtection="0"/>
    <xf numFmtId="0" fontId="54" fillId="0" borderId="26" applyNumberFormat="0" applyFill="0" applyAlignment="0" applyProtection="0"/>
    <xf numFmtId="0" fontId="121" fillId="0" borderId="27">
      <alignment/>
      <protection/>
    </xf>
    <xf numFmtId="0" fontId="1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3" fillId="76" borderId="0" applyNumberFormat="0" applyBorder="0" applyAlignment="0" applyProtection="0"/>
    <xf numFmtId="0" fontId="56" fillId="9" borderId="0" applyNumberFormat="0" applyBorder="0" applyAlignment="0" applyProtection="0"/>
    <xf numFmtId="0" fontId="124" fillId="10" borderId="0">
      <alignment/>
      <protection/>
    </xf>
  </cellStyleXfs>
  <cellXfs count="6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29" fillId="0" borderId="0" xfId="126" applyFont="1" applyAlignment="1">
      <alignment horizontal="center"/>
      <protection/>
    </xf>
    <xf numFmtId="0" fontId="29" fillId="0" borderId="0" xfId="126" applyFont="1">
      <alignment/>
      <protection/>
    </xf>
    <xf numFmtId="0" fontId="30" fillId="0" borderId="0" xfId="126" applyFont="1">
      <alignment/>
      <protection/>
    </xf>
    <xf numFmtId="0" fontId="31" fillId="0" borderId="0" xfId="126" applyFont="1">
      <alignment/>
      <protection/>
    </xf>
    <xf numFmtId="3" fontId="32" fillId="0" borderId="0" xfId="126" applyNumberFormat="1" applyFont="1" applyAlignment="1">
      <alignment horizontal="center"/>
      <protection/>
    </xf>
    <xf numFmtId="3" fontId="29" fillId="0" borderId="0" xfId="126" applyNumberFormat="1" applyFont="1" applyAlignment="1">
      <alignment horizontal="center"/>
      <protection/>
    </xf>
    <xf numFmtId="9" fontId="32" fillId="0" borderId="0" xfId="141" applyFont="1" applyAlignment="1">
      <alignment horizontal="center"/>
    </xf>
    <xf numFmtId="0" fontId="33" fillId="0" borderId="0" xfId="126" applyFont="1" applyAlignment="1">
      <alignment horizontal="left"/>
      <protection/>
    </xf>
    <xf numFmtId="0" fontId="32" fillId="0" borderId="0" xfId="126" applyFont="1">
      <alignment/>
      <protection/>
    </xf>
    <xf numFmtId="0" fontId="34" fillId="0" borderId="0" xfId="126" applyFont="1" applyAlignment="1">
      <alignment horizontal="right" vertical="top" wrapText="1"/>
      <protection/>
    </xf>
    <xf numFmtId="0" fontId="31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28" xfId="0" applyNumberFormat="1" applyFont="1" applyBorder="1" applyAlignment="1">
      <alignment horizont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5" fillId="0" borderId="30" xfId="0" applyFont="1" applyFill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10" fontId="13" fillId="0" borderId="32" xfId="0" applyNumberFormat="1" applyFont="1" applyBorder="1" applyAlignment="1">
      <alignment horizontal="center" wrapText="1"/>
    </xf>
    <xf numFmtId="0" fontId="12" fillId="0" borderId="32" xfId="0" applyNumberFormat="1" applyFont="1" applyBorder="1" applyAlignment="1">
      <alignment horizontal="center" wrapText="1"/>
    </xf>
    <xf numFmtId="3" fontId="60" fillId="77" borderId="2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77" borderId="33" xfId="0" applyFont="1" applyFill="1" applyBorder="1" applyAlignment="1">
      <alignment horizontal="center" vertical="center" wrapText="1"/>
    </xf>
    <xf numFmtId="0" fontId="16" fillId="64" borderId="33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3" fontId="7" fillId="0" borderId="32" xfId="0" applyNumberFormat="1" applyFont="1" applyBorder="1" applyAlignment="1">
      <alignment horizontal="center" vertical="center"/>
    </xf>
    <xf numFmtId="3" fontId="8" fillId="77" borderId="32" xfId="0" applyNumberFormat="1" applyFont="1" applyFill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7" fillId="64" borderId="32" xfId="0" applyNumberFormat="1" applyFont="1" applyFill="1" applyBorder="1" applyAlignment="1">
      <alignment horizontal="center" vertical="center"/>
    </xf>
    <xf numFmtId="3" fontId="8" fillId="64" borderId="32" xfId="0" applyNumberFormat="1" applyFont="1" applyFill="1" applyBorder="1" applyAlignment="1">
      <alignment horizontal="center" vertical="center"/>
    </xf>
    <xf numFmtId="0" fontId="8" fillId="64" borderId="32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8" fillId="7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7" fillId="64" borderId="28" xfId="0" applyNumberFormat="1" applyFont="1" applyFill="1" applyBorder="1" applyAlignment="1">
      <alignment horizontal="center" vertical="center"/>
    </xf>
    <xf numFmtId="3" fontId="8" fillId="64" borderId="28" xfId="0" applyNumberFormat="1" applyFont="1" applyFill="1" applyBorder="1" applyAlignment="1">
      <alignment horizontal="center" vertical="center"/>
    </xf>
    <xf numFmtId="0" fontId="8" fillId="64" borderId="28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8" fillId="0" borderId="32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58" fillId="0" borderId="28" xfId="0" applyNumberFormat="1" applyFont="1" applyBorder="1" applyAlignment="1">
      <alignment horizontal="center" vertical="center"/>
    </xf>
    <xf numFmtId="0" fontId="64" fillId="0" borderId="36" xfId="0" applyFont="1" applyBorder="1" applyAlignment="1">
      <alignment wrapText="1"/>
    </xf>
    <xf numFmtId="0" fontId="64" fillId="0" borderId="29" xfId="0" applyFont="1" applyBorder="1" applyAlignment="1">
      <alignment wrapText="1"/>
    </xf>
    <xf numFmtId="3" fontId="64" fillId="0" borderId="37" xfId="0" applyNumberFormat="1" applyFont="1" applyBorder="1" applyAlignment="1">
      <alignment horizontal="center" vertical="center" wrapText="1"/>
    </xf>
    <xf numFmtId="0" fontId="65" fillId="0" borderId="38" xfId="0" applyNumberFormat="1" applyFont="1" applyBorder="1" applyAlignment="1">
      <alignment horizontal="center" vertical="center" wrapText="1"/>
    </xf>
    <xf numFmtId="0" fontId="65" fillId="0" borderId="39" xfId="0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0" fontId="58" fillId="0" borderId="42" xfId="0" applyNumberFormat="1" applyFont="1" applyBorder="1" applyAlignment="1">
      <alignment horizontal="center" vertical="center"/>
    </xf>
    <xf numFmtId="0" fontId="58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33" xfId="0" applyFont="1" applyBorder="1" applyAlignment="1">
      <alignment horizontal="center" vertical="center" textRotation="90" wrapText="1"/>
    </xf>
    <xf numFmtId="0" fontId="69" fillId="0" borderId="33" xfId="0" applyFont="1" applyBorder="1" applyAlignment="1">
      <alignment horizontal="center" vertical="center" textRotation="90"/>
    </xf>
    <xf numFmtId="0" fontId="70" fillId="0" borderId="32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1" fontId="68" fillId="0" borderId="32" xfId="0" applyNumberFormat="1" applyFont="1" applyBorder="1" applyAlignment="1">
      <alignment horizontal="center" vertical="center"/>
    </xf>
    <xf numFmtId="1" fontId="68" fillId="0" borderId="32" xfId="0" applyNumberFormat="1" applyFont="1" applyFill="1" applyBorder="1" applyAlignment="1">
      <alignment horizontal="center" vertical="center"/>
    </xf>
    <xf numFmtId="1" fontId="70" fillId="0" borderId="32" xfId="0" applyNumberFormat="1" applyFont="1" applyFill="1" applyBorder="1" applyAlignment="1">
      <alignment horizontal="center" vertical="center"/>
    </xf>
    <xf numFmtId="0" fontId="68" fillId="0" borderId="32" xfId="0" applyNumberFormat="1" applyFont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1" fontId="68" fillId="0" borderId="28" xfId="0" applyNumberFormat="1" applyFont="1" applyFill="1" applyBorder="1" applyAlignment="1">
      <alignment horizontal="center" vertical="center"/>
    </xf>
    <xf numFmtId="1" fontId="70" fillId="0" borderId="28" xfId="0" applyNumberFormat="1" applyFont="1" applyFill="1" applyBorder="1" applyAlignment="1">
      <alignment horizontal="center" vertical="center"/>
    </xf>
    <xf numFmtId="0" fontId="68" fillId="0" borderId="28" xfId="0" applyNumberFormat="1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top" wrapText="1"/>
    </xf>
    <xf numFmtId="0" fontId="11" fillId="0" borderId="44" xfId="0" applyFont="1" applyBorder="1" applyAlignment="1">
      <alignment vertical="center"/>
    </xf>
    <xf numFmtId="0" fontId="57" fillId="0" borderId="44" xfId="0" applyFont="1" applyBorder="1" applyAlignment="1">
      <alignment horizontal="center" vertical="center" wrapText="1"/>
    </xf>
    <xf numFmtId="0" fontId="25" fillId="0" borderId="44" xfId="0" applyFont="1" applyFill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49" fontId="36" fillId="0" borderId="33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/>
    </xf>
    <xf numFmtId="3" fontId="37" fillId="0" borderId="32" xfId="0" applyNumberFormat="1" applyFont="1" applyBorder="1" applyAlignment="1">
      <alignment horizontal="center" vertical="center" wrapText="1"/>
    </xf>
    <xf numFmtId="3" fontId="37" fillId="0" borderId="32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 wrapText="1"/>
    </xf>
    <xf numFmtId="3" fontId="37" fillId="0" borderId="28" xfId="0" applyNumberFormat="1" applyFont="1" applyBorder="1" applyAlignment="1">
      <alignment horizontal="center" vertical="center"/>
    </xf>
    <xf numFmtId="3" fontId="16" fillId="0" borderId="32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0" fontId="25" fillId="0" borderId="33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3" fontId="58" fillId="0" borderId="28" xfId="0" applyNumberFormat="1" applyFont="1" applyBorder="1" applyAlignment="1">
      <alignment horizontal="center" vertical="center"/>
    </xf>
    <xf numFmtId="49" fontId="75" fillId="0" borderId="33" xfId="0" applyNumberFormat="1" applyFont="1" applyBorder="1" applyAlignment="1">
      <alignment horizontal="center" vertical="center" wrapText="1"/>
    </xf>
    <xf numFmtId="49" fontId="34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3" fontId="76" fillId="77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8" fillId="0" borderId="33" xfId="127" applyFont="1" applyBorder="1" applyAlignment="1">
      <alignment horizontal="center" vertical="center" wrapText="1"/>
      <protection/>
    </xf>
    <xf numFmtId="1" fontId="8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6" fillId="0" borderId="28" xfId="127" applyNumberFormat="1" applyFont="1" applyBorder="1" applyAlignment="1">
      <alignment horizontal="center" vertical="center"/>
      <protection/>
    </xf>
    <xf numFmtId="0" fontId="11" fillId="0" borderId="33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77" fillId="77" borderId="32" xfId="0" applyNumberFormat="1" applyFont="1" applyFill="1" applyBorder="1" applyAlignment="1">
      <alignment horizontal="center" vertical="center" wrapText="1"/>
    </xf>
    <xf numFmtId="0" fontId="77" fillId="77" borderId="28" xfId="0" applyNumberFormat="1" applyFont="1" applyFill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78" fillId="64" borderId="28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vertical="center"/>
    </xf>
    <xf numFmtId="3" fontId="12" fillId="0" borderId="45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 wrapText="1"/>
    </xf>
    <xf numFmtId="3" fontId="12" fillId="0" borderId="49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vertical="center"/>
    </xf>
    <xf numFmtId="0" fontId="12" fillId="0" borderId="50" xfId="0" applyNumberFormat="1" applyFont="1" applyFill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12" fillId="0" borderId="5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77" borderId="32" xfId="0" applyNumberFormat="1" applyFont="1" applyFill="1" applyBorder="1" applyAlignment="1">
      <alignment horizontal="left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77" borderId="28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54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55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/>
    </xf>
    <xf numFmtId="0" fontId="35" fillId="0" borderId="56" xfId="0" applyNumberFormat="1" applyFont="1" applyFill="1" applyBorder="1" applyAlignment="1">
      <alignment horizontal="center" vertical="center" wrapText="1"/>
    </xf>
    <xf numFmtId="0" fontId="13" fillId="0" borderId="54" xfId="0" applyNumberFormat="1" applyFont="1" applyFill="1" applyBorder="1" applyAlignment="1">
      <alignment horizontal="center" vertical="center" wrapText="1"/>
    </xf>
    <xf numFmtId="0" fontId="41" fillId="0" borderId="54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57" xfId="0" applyNumberFormat="1" applyFont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53" xfId="0" applyNumberFormat="1" applyFont="1" applyFill="1" applyBorder="1" applyAlignment="1">
      <alignment horizontal="center" vertical="center" wrapText="1"/>
    </xf>
    <xf numFmtId="0" fontId="41" fillId="0" borderId="53" xfId="0" applyNumberFormat="1" applyFont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 wrapText="1"/>
    </xf>
    <xf numFmtId="0" fontId="35" fillId="0" borderId="59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1" fillId="0" borderId="32" xfId="0" applyFont="1" applyBorder="1" applyAlignment="1">
      <alignment/>
    </xf>
    <xf numFmtId="3" fontId="57" fillId="0" borderId="32" xfId="0" applyNumberFormat="1" applyFont="1" applyBorder="1" applyAlignment="1">
      <alignment horizontal="center"/>
    </xf>
    <xf numFmtId="3" fontId="58" fillId="0" borderId="32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3" fontId="57" fillId="0" borderId="28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 wrapText="1"/>
    </xf>
    <xf numFmtId="3" fontId="13" fillId="0" borderId="28" xfId="0" applyNumberFormat="1" applyFont="1" applyBorder="1" applyAlignment="1">
      <alignment horizontal="center" wrapText="1"/>
    </xf>
    <xf numFmtId="3" fontId="13" fillId="0" borderId="28" xfId="0" applyNumberFormat="1" applyFont="1" applyFill="1" applyBorder="1" applyAlignment="1">
      <alignment horizont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37" fillId="0" borderId="32" xfId="140" applyNumberFormat="1" applyFont="1" applyFill="1" applyBorder="1" applyAlignment="1">
      <alignment horizontal="center" vertical="center"/>
    </xf>
    <xf numFmtId="0" fontId="37" fillId="0" borderId="32" xfId="140" applyNumberFormat="1" applyFont="1" applyFill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37" fillId="0" borderId="28" xfId="140" applyNumberFormat="1" applyFont="1" applyFill="1" applyBorder="1" applyAlignment="1">
      <alignment horizontal="center" vertical="center"/>
    </xf>
    <xf numFmtId="0" fontId="37" fillId="0" borderId="28" xfId="140" applyNumberFormat="1" applyFont="1" applyFill="1" applyBorder="1" applyAlignment="1">
      <alignment horizontal="center" vertical="center" wrapText="1"/>
    </xf>
    <xf numFmtId="0" fontId="12" fillId="0" borderId="60" xfId="0" applyNumberFormat="1" applyFont="1" applyBorder="1" applyAlignment="1">
      <alignment horizontal="center" vertical="center" wrapText="1"/>
    </xf>
    <xf numFmtId="0" fontId="12" fillId="0" borderId="51" xfId="14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58" fillId="0" borderId="28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/>
    </xf>
    <xf numFmtId="0" fontId="16" fillId="0" borderId="4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5" xfId="0" applyNumberFormat="1" applyFont="1" applyBorder="1" applyAlignment="1">
      <alignment horizontal="center" wrapText="1"/>
    </xf>
    <xf numFmtId="0" fontId="16" fillId="0" borderId="32" xfId="0" applyNumberFormat="1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0" fillId="0" borderId="62" xfId="0" applyFont="1" applyBorder="1" applyAlignment="1">
      <alignment horizontal="center"/>
    </xf>
    <xf numFmtId="0" fontId="16" fillId="0" borderId="4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6" xfId="0" applyNumberFormat="1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8" fillId="0" borderId="63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60" xfId="0" applyFont="1" applyBorder="1" applyAlignment="1">
      <alignment horizontal="center" wrapText="1"/>
    </xf>
    <xf numFmtId="0" fontId="16" fillId="0" borderId="52" xfId="0" applyNumberFormat="1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15" fillId="0" borderId="35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8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16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vertical="center"/>
    </xf>
    <xf numFmtId="0" fontId="7" fillId="78" borderId="28" xfId="0" applyFont="1" applyFill="1" applyBorder="1" applyAlignment="1">
      <alignment horizontal="center" vertical="center"/>
    </xf>
    <xf numFmtId="3" fontId="7" fillId="78" borderId="28" xfId="0" applyNumberFormat="1" applyFont="1" applyFill="1" applyBorder="1" applyAlignment="1">
      <alignment horizontal="center" vertical="center"/>
    </xf>
    <xf numFmtId="3" fontId="8" fillId="78" borderId="28" xfId="0" applyNumberFormat="1" applyFont="1" applyFill="1" applyBorder="1" applyAlignment="1">
      <alignment horizontal="center" vertical="center"/>
    </xf>
    <xf numFmtId="0" fontId="7" fillId="78" borderId="28" xfId="0" applyNumberFormat="1" applyFont="1" applyFill="1" applyBorder="1" applyAlignment="1">
      <alignment horizontal="center" vertical="center"/>
    </xf>
    <xf numFmtId="0" fontId="8" fillId="78" borderId="28" xfId="0" applyNumberFormat="1" applyFont="1" applyFill="1" applyBorder="1" applyAlignment="1">
      <alignment horizontal="center" vertical="center"/>
    </xf>
    <xf numFmtId="3" fontId="11" fillId="78" borderId="28" xfId="0" applyNumberFormat="1" applyFont="1" applyFill="1" applyBorder="1" applyAlignment="1">
      <alignment horizontal="center" vertical="center"/>
    </xf>
    <xf numFmtId="0" fontId="11" fillId="78" borderId="28" xfId="0" applyNumberFormat="1" applyFont="1" applyFill="1" applyBorder="1" applyAlignment="1">
      <alignment horizontal="center" vertical="center"/>
    </xf>
    <xf numFmtId="0" fontId="13" fillId="78" borderId="35" xfId="0" applyFont="1" applyFill="1" applyBorder="1" applyAlignment="1">
      <alignment horizontal="center" vertical="center" wrapText="1"/>
    </xf>
    <xf numFmtId="0" fontId="13" fillId="78" borderId="34" xfId="0" applyFont="1" applyFill="1" applyBorder="1" applyAlignment="1">
      <alignment horizontal="center" vertical="center" wrapText="1"/>
    </xf>
    <xf numFmtId="3" fontId="14" fillId="78" borderId="43" xfId="0" applyNumberFormat="1" applyFont="1" applyFill="1" applyBorder="1" applyAlignment="1">
      <alignment horizontal="center" vertical="center"/>
    </xf>
    <xf numFmtId="0" fontId="58" fillId="78" borderId="28" xfId="0" applyNumberFormat="1" applyFont="1" applyFill="1" applyBorder="1" applyAlignment="1">
      <alignment horizontal="center" vertical="center"/>
    </xf>
    <xf numFmtId="0" fontId="14" fillId="78" borderId="35" xfId="0" applyFont="1" applyFill="1" applyBorder="1" applyAlignment="1">
      <alignment horizontal="center" vertical="center" wrapText="1"/>
    </xf>
    <xf numFmtId="0" fontId="70" fillId="78" borderId="28" xfId="0" applyFont="1" applyFill="1" applyBorder="1" applyAlignment="1">
      <alignment horizontal="center" vertical="center"/>
    </xf>
    <xf numFmtId="0" fontId="68" fillId="78" borderId="28" xfId="0" applyFont="1" applyFill="1" applyBorder="1" applyAlignment="1">
      <alignment horizontal="center" vertical="center"/>
    </xf>
    <xf numFmtId="1" fontId="68" fillId="78" borderId="28" xfId="0" applyNumberFormat="1" applyFont="1" applyFill="1" applyBorder="1" applyAlignment="1">
      <alignment horizontal="center" vertical="center"/>
    </xf>
    <xf numFmtId="1" fontId="70" fillId="78" borderId="28" xfId="0" applyNumberFormat="1" applyFont="1" applyFill="1" applyBorder="1" applyAlignment="1">
      <alignment horizontal="center" vertical="center"/>
    </xf>
    <xf numFmtId="0" fontId="68" fillId="78" borderId="28" xfId="0" applyNumberFormat="1" applyFont="1" applyFill="1" applyBorder="1" applyAlignment="1">
      <alignment horizontal="center" vertical="center"/>
    </xf>
    <xf numFmtId="3" fontId="11" fillId="79" borderId="32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 vertical="center" wrapText="1"/>
    </xf>
    <xf numFmtId="3" fontId="11" fillId="79" borderId="28" xfId="0" applyNumberFormat="1" applyFont="1" applyFill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/>
    </xf>
    <xf numFmtId="0" fontId="11" fillId="78" borderId="0" xfId="0" applyFont="1" applyFill="1" applyAlignment="1">
      <alignment horizontal="center" vertical="center"/>
    </xf>
    <xf numFmtId="0" fontId="16" fillId="78" borderId="28" xfId="0" applyFont="1" applyFill="1" applyBorder="1" applyAlignment="1">
      <alignment horizontal="center"/>
    </xf>
    <xf numFmtId="0" fontId="11" fillId="78" borderId="28" xfId="0" applyFont="1" applyFill="1" applyBorder="1" applyAlignment="1">
      <alignment horizontal="left"/>
    </xf>
    <xf numFmtId="3" fontId="16" fillId="78" borderId="28" xfId="0" applyNumberFormat="1" applyFont="1" applyFill="1" applyBorder="1" applyAlignment="1">
      <alignment horizontal="center"/>
    </xf>
    <xf numFmtId="10" fontId="13" fillId="78" borderId="28" xfId="0" applyNumberFormat="1" applyFont="1" applyFill="1" applyBorder="1" applyAlignment="1">
      <alignment horizontal="center" wrapText="1"/>
    </xf>
    <xf numFmtId="0" fontId="12" fillId="78" borderId="28" xfId="0" applyNumberFormat="1" applyFont="1" applyFill="1" applyBorder="1" applyAlignment="1">
      <alignment horizontal="center" wrapText="1"/>
    </xf>
    <xf numFmtId="3" fontId="13" fillId="78" borderId="28" xfId="0" applyNumberFormat="1" applyFont="1" applyFill="1" applyBorder="1" applyAlignment="1">
      <alignment horizontal="center" wrapText="1"/>
    </xf>
    <xf numFmtId="0" fontId="13" fillId="78" borderId="28" xfId="0" applyNumberFormat="1" applyFont="1" applyFill="1" applyBorder="1" applyAlignment="1">
      <alignment horizontal="center" wrapText="1"/>
    </xf>
    <xf numFmtId="0" fontId="0" fillId="78" borderId="62" xfId="0" applyFont="1" applyFill="1" applyBorder="1" applyAlignment="1">
      <alignment horizontal="center"/>
    </xf>
    <xf numFmtId="0" fontId="16" fillId="78" borderId="46" xfId="0" applyFont="1" applyFill="1" applyBorder="1" applyAlignment="1">
      <alignment/>
    </xf>
    <xf numFmtId="0" fontId="4" fillId="78" borderId="28" xfId="0" applyFont="1" applyFill="1" applyBorder="1" applyAlignment="1">
      <alignment horizontal="center"/>
    </xf>
    <xf numFmtId="0" fontId="4" fillId="78" borderId="36" xfId="0" applyFont="1" applyFill="1" applyBorder="1" applyAlignment="1">
      <alignment horizontal="center"/>
    </xf>
    <xf numFmtId="0" fontId="4" fillId="78" borderId="46" xfId="0" applyNumberFormat="1" applyFont="1" applyFill="1" applyBorder="1" applyAlignment="1">
      <alignment horizontal="center" wrapText="1"/>
    </xf>
    <xf numFmtId="0" fontId="16" fillId="78" borderId="32" xfId="0" applyNumberFormat="1" applyFont="1" applyFill="1" applyBorder="1" applyAlignment="1">
      <alignment horizontal="center" wrapText="1"/>
    </xf>
    <xf numFmtId="0" fontId="4" fillId="78" borderId="50" xfId="0" applyFont="1" applyFill="1" applyBorder="1" applyAlignment="1">
      <alignment horizontal="center" wrapText="1"/>
    </xf>
    <xf numFmtId="0" fontId="11" fillId="78" borderId="28" xfId="0" applyFont="1" applyFill="1" applyBorder="1" applyAlignment="1">
      <alignment/>
    </xf>
    <xf numFmtId="3" fontId="57" fillId="78" borderId="28" xfId="0" applyNumberFormat="1" applyFont="1" applyFill="1" applyBorder="1" applyAlignment="1">
      <alignment horizontal="center"/>
    </xf>
    <xf numFmtId="3" fontId="58" fillId="78" borderId="28" xfId="0" applyNumberFormat="1" applyFont="1" applyFill="1" applyBorder="1" applyAlignment="1">
      <alignment horizontal="center"/>
    </xf>
    <xf numFmtId="0" fontId="13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horizontal="center" vertical="center" wrapText="1"/>
    </xf>
    <xf numFmtId="49" fontId="11" fillId="78" borderId="28" xfId="0" applyNumberFormat="1" applyFont="1" applyFill="1" applyBorder="1" applyAlignment="1">
      <alignment horizontal="center" vertical="center" wrapText="1"/>
    </xf>
    <xf numFmtId="49" fontId="11" fillId="78" borderId="28" xfId="0" applyNumberFormat="1" applyFont="1" applyFill="1" applyBorder="1" applyAlignment="1">
      <alignment horizontal="left" vertical="center" wrapText="1"/>
    </xf>
    <xf numFmtId="0" fontId="11" fillId="78" borderId="35" xfId="0" applyNumberFormat="1" applyFont="1" applyFill="1" applyBorder="1" applyAlignment="1">
      <alignment horizontal="center" vertical="center" wrapText="1"/>
    </xf>
    <xf numFmtId="0" fontId="11" fillId="78" borderId="54" xfId="0" applyNumberFormat="1" applyFont="1" applyFill="1" applyBorder="1" applyAlignment="1">
      <alignment horizontal="center" vertical="center" wrapText="1"/>
    </xf>
    <xf numFmtId="0" fontId="13" fillId="78" borderId="28" xfId="0" applyNumberFormat="1" applyFont="1" applyFill="1" applyBorder="1" applyAlignment="1">
      <alignment horizontal="center" vertical="center"/>
    </xf>
    <xf numFmtId="0" fontId="13" fillId="78" borderId="28" xfId="0" applyNumberFormat="1" applyFont="1" applyFill="1" applyBorder="1" applyAlignment="1">
      <alignment horizontal="center" vertical="center" wrapText="1"/>
    </xf>
    <xf numFmtId="0" fontId="13" fillId="78" borderId="54" xfId="0" applyNumberFormat="1" applyFont="1" applyFill="1" applyBorder="1" applyAlignment="1">
      <alignment horizontal="center" vertical="center" wrapText="1"/>
    </xf>
    <xf numFmtId="0" fontId="41" fillId="78" borderId="54" xfId="0" applyNumberFormat="1" applyFont="1" applyFill="1" applyBorder="1" applyAlignment="1">
      <alignment horizontal="center" vertical="center" wrapText="1"/>
    </xf>
    <xf numFmtId="0" fontId="13" fillId="78" borderId="55" xfId="0" applyNumberFormat="1" applyFont="1" applyFill="1" applyBorder="1" applyAlignment="1">
      <alignment horizontal="center" vertical="center" wrapText="1"/>
    </xf>
    <xf numFmtId="3" fontId="12" fillId="78" borderId="36" xfId="0" applyNumberFormat="1" applyFont="1" applyFill="1" applyBorder="1" applyAlignment="1">
      <alignment horizontal="center" vertical="center" wrapText="1"/>
    </xf>
    <xf numFmtId="0" fontId="35" fillId="78" borderId="56" xfId="0" applyNumberFormat="1" applyFont="1" applyFill="1" applyBorder="1" applyAlignment="1">
      <alignment horizontal="center" vertical="center" wrapText="1"/>
    </xf>
    <xf numFmtId="0" fontId="16" fillId="78" borderId="46" xfId="0" applyFont="1" applyFill="1" applyBorder="1" applyAlignment="1">
      <alignment horizontal="center" vertical="center"/>
    </xf>
    <xf numFmtId="0" fontId="77" fillId="78" borderId="28" xfId="0" applyNumberFormat="1" applyFont="1" applyFill="1" applyBorder="1" applyAlignment="1">
      <alignment horizontal="center" vertical="center" wrapText="1"/>
    </xf>
    <xf numFmtId="0" fontId="11" fillId="78" borderId="36" xfId="0" applyFont="1" applyFill="1" applyBorder="1" applyAlignment="1">
      <alignment vertical="center"/>
    </xf>
    <xf numFmtId="3" fontId="12" fillId="78" borderId="45" xfId="0" applyNumberFormat="1" applyFont="1" applyFill="1" applyBorder="1" applyAlignment="1">
      <alignment horizontal="center" vertical="center"/>
    </xf>
    <xf numFmtId="3" fontId="12" fillId="78" borderId="28" xfId="0" applyNumberFormat="1" applyFont="1" applyFill="1" applyBorder="1" applyAlignment="1">
      <alignment horizontal="center" vertical="center"/>
    </xf>
    <xf numFmtId="3" fontId="12" fillId="78" borderId="32" xfId="0" applyNumberFormat="1" applyFont="1" applyFill="1" applyBorder="1" applyAlignment="1">
      <alignment horizontal="center" vertical="center"/>
    </xf>
    <xf numFmtId="0" fontId="12" fillId="78" borderId="50" xfId="0" applyNumberFormat="1" applyFont="1" applyFill="1" applyBorder="1" applyAlignment="1">
      <alignment horizontal="center" vertical="center" wrapText="1"/>
    </xf>
    <xf numFmtId="0" fontId="12" fillId="78" borderId="46" xfId="0" applyNumberFormat="1" applyFont="1" applyFill="1" applyBorder="1" applyAlignment="1">
      <alignment horizontal="center" vertical="center" wrapText="1"/>
    </xf>
    <xf numFmtId="3" fontId="13" fillId="78" borderId="28" xfId="0" applyNumberFormat="1" applyFont="1" applyFill="1" applyBorder="1" applyAlignment="1">
      <alignment horizontal="center" vertical="center" wrapText="1"/>
    </xf>
    <xf numFmtId="3" fontId="37" fillId="78" borderId="28" xfId="0" applyNumberFormat="1" applyFont="1" applyFill="1" applyBorder="1" applyAlignment="1">
      <alignment horizontal="center" vertical="center"/>
    </xf>
    <xf numFmtId="0" fontId="37" fillId="78" borderId="28" xfId="140" applyNumberFormat="1" applyFont="1" applyFill="1" applyBorder="1" applyAlignment="1">
      <alignment horizontal="center" vertical="center"/>
    </xf>
    <xf numFmtId="0" fontId="37" fillId="78" borderId="28" xfId="140" applyNumberFormat="1" applyFont="1" applyFill="1" applyBorder="1" applyAlignment="1">
      <alignment horizontal="center" vertical="center" wrapText="1"/>
    </xf>
    <xf numFmtId="3" fontId="12" fillId="78" borderId="49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/>
    </xf>
    <xf numFmtId="3" fontId="14" fillId="78" borderId="29" xfId="0" applyNumberFormat="1" applyFont="1" applyFill="1" applyBorder="1" applyAlignment="1">
      <alignment horizontal="center" vertical="center"/>
    </xf>
    <xf numFmtId="3" fontId="14" fillId="78" borderId="28" xfId="0" applyNumberFormat="1" applyFont="1" applyFill="1" applyBorder="1" applyAlignment="1">
      <alignment horizontal="center" vertical="center"/>
    </xf>
    <xf numFmtId="0" fontId="11" fillId="78" borderId="28" xfId="0" applyNumberFormat="1" applyFont="1" applyFill="1" applyBorder="1" applyAlignment="1">
      <alignment horizontal="center"/>
    </xf>
    <xf numFmtId="0" fontId="8" fillId="78" borderId="29" xfId="0" applyFont="1" applyFill="1" applyBorder="1" applyAlignment="1">
      <alignment horizontal="center" vertical="center"/>
    </xf>
    <xf numFmtId="0" fontId="16" fillId="78" borderId="65" xfId="0" applyFont="1" applyFill="1" applyBorder="1" applyAlignment="1">
      <alignment horizontal="center" vertical="center"/>
    </xf>
    <xf numFmtId="0" fontId="11" fillId="78" borderId="47" xfId="0" applyFont="1" applyFill="1" applyBorder="1" applyAlignment="1">
      <alignment vertical="center"/>
    </xf>
    <xf numFmtId="0" fontId="125" fillId="0" borderId="0" xfId="0" applyFont="1" applyAlignment="1">
      <alignment/>
    </xf>
    <xf numFmtId="49" fontId="125" fillId="0" borderId="0" xfId="0" applyNumberFormat="1" applyFont="1" applyAlignment="1">
      <alignment vertical="top" wrapText="1"/>
    </xf>
    <xf numFmtId="0" fontId="125" fillId="0" borderId="0" xfId="0" applyFont="1" applyAlignment="1">
      <alignment horizontal="center" vertical="center"/>
    </xf>
    <xf numFmtId="49" fontId="125" fillId="0" borderId="0" xfId="0" applyNumberFormat="1" applyFont="1" applyAlignment="1">
      <alignment horizontal="center" vertical="center" wrapText="1"/>
    </xf>
    <xf numFmtId="1" fontId="8" fillId="78" borderId="28" xfId="0" applyNumberFormat="1" applyFont="1" applyFill="1" applyBorder="1" applyAlignment="1">
      <alignment horizontal="center" vertical="center"/>
    </xf>
    <xf numFmtId="1" fontId="7" fillId="78" borderId="28" xfId="0" applyNumberFormat="1" applyFont="1" applyFill="1" applyBorder="1" applyAlignment="1">
      <alignment horizontal="center" vertical="center"/>
    </xf>
    <xf numFmtId="49" fontId="34" fillId="0" borderId="2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3" fontId="12" fillId="0" borderId="28" xfId="0" applyNumberFormat="1" applyFont="1" applyFill="1" applyBorder="1" applyAlignment="1">
      <alignment horizontal="center"/>
    </xf>
    <xf numFmtId="0" fontId="16" fillId="78" borderId="32" xfId="0" applyFont="1" applyFill="1" applyBorder="1" applyAlignment="1">
      <alignment horizontal="center"/>
    </xf>
    <xf numFmtId="1" fontId="14" fillId="78" borderId="28" xfId="0" applyNumberFormat="1" applyFont="1" applyFill="1" applyBorder="1" applyAlignment="1">
      <alignment horizontal="center" vertical="center"/>
    </xf>
    <xf numFmtId="0" fontId="14" fillId="78" borderId="28" xfId="0" applyNumberFormat="1" applyFont="1" applyFill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 wrapText="1"/>
    </xf>
    <xf numFmtId="0" fontId="11" fillId="78" borderId="28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 wrapText="1"/>
    </xf>
    <xf numFmtId="3" fontId="12" fillId="0" borderId="60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79" borderId="33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/>
    </xf>
    <xf numFmtId="0" fontId="16" fillId="80" borderId="28" xfId="0" applyFont="1" applyFill="1" applyBorder="1" applyAlignment="1">
      <alignment horizontal="center" vertical="center"/>
    </xf>
    <xf numFmtId="0" fontId="11" fillId="80" borderId="28" xfId="0" applyFont="1" applyFill="1" applyBorder="1" applyAlignment="1">
      <alignment vertical="center"/>
    </xf>
    <xf numFmtId="0" fontId="11" fillId="80" borderId="32" xfId="0" applyNumberFormat="1" applyFont="1" applyFill="1" applyBorder="1" applyAlignment="1">
      <alignment horizontal="center" vertical="center"/>
    </xf>
    <xf numFmtId="0" fontId="11" fillId="80" borderId="32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3" fontId="7" fillId="64" borderId="32" xfId="0" applyNumberFormat="1" applyFont="1" applyFill="1" applyBorder="1" applyAlignment="1">
      <alignment horizontal="center" vertical="center"/>
    </xf>
    <xf numFmtId="3" fontId="7" fillId="78" borderId="32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64" borderId="28" xfId="0" applyFont="1" applyFill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3" fontId="14" fillId="0" borderId="28" xfId="0" applyNumberFormat="1" applyFont="1" applyFill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4" fillId="78" borderId="28" xfId="0" applyFont="1" applyFill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 textRotation="90" wrapText="1"/>
    </xf>
    <xf numFmtId="0" fontId="63" fillId="0" borderId="33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9" fillId="0" borderId="28" xfId="0" applyFont="1" applyBorder="1" applyAlignment="1">
      <alignment/>
    </xf>
    <xf numFmtId="0" fontId="69" fillId="0" borderId="28" xfId="0" applyFont="1" applyBorder="1" applyAlignment="1">
      <alignment horizontal="center" vertical="center" textRotation="90" wrapText="1"/>
    </xf>
    <xf numFmtId="0" fontId="69" fillId="0" borderId="33" xfId="0" applyFont="1" applyBorder="1" applyAlignment="1">
      <alignment horizontal="center" vertical="center" textRotation="90" wrapText="1"/>
    </xf>
    <xf numFmtId="0" fontId="67" fillId="0" borderId="33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 wrapText="1"/>
    </xf>
    <xf numFmtId="0" fontId="67" fillId="0" borderId="28" xfId="0" applyFont="1" applyBorder="1" applyAlignment="1">
      <alignment vertical="center" wrapText="1"/>
    </xf>
    <xf numFmtId="0" fontId="67" fillId="0" borderId="33" xfId="0" applyFont="1" applyBorder="1" applyAlignment="1">
      <alignment vertical="center" wrapText="1"/>
    </xf>
    <xf numFmtId="0" fontId="68" fillId="0" borderId="28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7" fillId="78" borderId="28" xfId="0" applyFont="1" applyFill="1" applyBorder="1" applyAlignment="1">
      <alignment horizontal="center" wrapText="1"/>
    </xf>
    <xf numFmtId="0" fontId="58" fillId="0" borderId="42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78" borderId="28" xfId="0" applyFont="1" applyFill="1" applyBorder="1" applyAlignment="1">
      <alignment horizontal="center"/>
    </xf>
    <xf numFmtId="0" fontId="11" fillId="64" borderId="28" xfId="0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9" fillId="0" borderId="42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61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7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3" fontId="63" fillId="0" borderId="38" xfId="0" applyNumberFormat="1" applyFont="1" applyBorder="1" applyAlignment="1">
      <alignment horizontal="left" wrapText="1"/>
    </xf>
    <xf numFmtId="0" fontId="25" fillId="0" borderId="33" xfId="0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/>
    </xf>
    <xf numFmtId="0" fontId="4" fillId="0" borderId="66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49" fontId="36" fillId="78" borderId="28" xfId="0" applyNumberFormat="1" applyFont="1" applyFill="1" applyBorder="1" applyAlignment="1">
      <alignment horizontal="center" vertical="center" wrapText="1"/>
    </xf>
    <xf numFmtId="0" fontId="36" fillId="78" borderId="28" xfId="0" applyFont="1" applyFill="1" applyBorder="1" applyAlignment="1">
      <alignment horizontal="center" vertical="center" wrapText="1"/>
    </xf>
    <xf numFmtId="0" fontId="36" fillId="78" borderId="50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49" fontId="21" fillId="0" borderId="85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1" fillId="0" borderId="73" xfId="0" applyNumberFormat="1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9" fontId="64" fillId="0" borderId="70" xfId="0" applyNumberFormat="1" applyFont="1" applyBorder="1" applyAlignment="1">
      <alignment horizontal="center" vertical="center" wrapText="1"/>
    </xf>
    <xf numFmtId="0" fontId="64" fillId="0" borderId="71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49" fontId="36" fillId="0" borderId="28" xfId="0" applyNumberFormat="1" applyFont="1" applyBorder="1" applyAlignment="1">
      <alignment horizontal="center" vertical="center" wrapText="1"/>
    </xf>
    <xf numFmtId="49" fontId="36" fillId="0" borderId="33" xfId="0" applyNumberFormat="1" applyFont="1" applyBorder="1" applyAlignment="1">
      <alignment horizontal="center" vertical="center" wrapText="1"/>
    </xf>
    <xf numFmtId="0" fontId="13" fillId="79" borderId="28" xfId="0" applyFont="1" applyFill="1" applyBorder="1" applyAlignment="1">
      <alignment horizontal="center"/>
    </xf>
    <xf numFmtId="0" fontId="39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/>
    </xf>
    <xf numFmtId="0" fontId="13" fillId="79" borderId="28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11" fillId="0" borderId="28" xfId="0" applyNumberFormat="1" applyFont="1" applyFill="1" applyBorder="1" applyAlignment="1">
      <alignment vertical="center" wrapText="1"/>
    </xf>
    <xf numFmtId="49" fontId="11" fillId="0" borderId="33" xfId="0" applyNumberFormat="1" applyFont="1" applyFill="1" applyBorder="1" applyAlignment="1">
      <alignment vertical="center" wrapText="1"/>
    </xf>
    <xf numFmtId="49" fontId="75" fillId="0" borderId="47" xfId="0" applyNumberFormat="1" applyFont="1" applyFill="1" applyBorder="1" applyAlignment="1">
      <alignment horizontal="center" vertical="center" wrapText="1"/>
    </xf>
    <xf numFmtId="49" fontId="75" fillId="0" borderId="67" xfId="0" applyNumberFormat="1" applyFont="1" applyFill="1" applyBorder="1" applyAlignment="1">
      <alignment horizontal="center" vertical="center" wrapText="1"/>
    </xf>
    <xf numFmtId="49" fontId="75" fillId="0" borderId="44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8" fillId="0" borderId="28" xfId="127" applyFont="1" applyBorder="1" applyAlignment="1">
      <alignment horizontal="center" vertical="center" wrapText="1"/>
      <protection/>
    </xf>
    <xf numFmtId="0" fontId="68" fillId="0" borderId="33" xfId="127" applyFont="1" applyBorder="1" applyAlignment="1">
      <alignment horizontal="center" vertical="center" wrapText="1"/>
      <protection/>
    </xf>
    <xf numFmtId="0" fontId="18" fillId="0" borderId="28" xfId="127" applyFont="1" applyBorder="1" applyAlignment="1">
      <alignment horizontal="center" vertical="center" wrapText="1"/>
      <protection/>
    </xf>
    <xf numFmtId="0" fontId="18" fillId="0" borderId="33" xfId="127" applyFont="1" applyBorder="1" applyAlignment="1">
      <alignment horizontal="center" vertical="center" wrapText="1"/>
      <protection/>
    </xf>
    <xf numFmtId="0" fontId="18" fillId="0" borderId="36" xfId="127" applyFont="1" applyBorder="1" applyAlignment="1">
      <alignment horizontal="center" vertical="center"/>
      <protection/>
    </xf>
    <xf numFmtId="0" fontId="18" fillId="0" borderId="66" xfId="127" applyFont="1" applyBorder="1" applyAlignment="1">
      <alignment horizontal="center" vertical="center"/>
      <protection/>
    </xf>
    <xf numFmtId="0" fontId="18" fillId="0" borderId="29" xfId="127" applyFont="1" applyBorder="1" applyAlignment="1">
      <alignment horizontal="center" vertical="center"/>
      <protection/>
    </xf>
    <xf numFmtId="0" fontId="18" fillId="0" borderId="28" xfId="127" applyFont="1" applyBorder="1" applyAlignment="1">
      <alignment horizontal="center" vertical="center"/>
      <protection/>
    </xf>
    <xf numFmtId="0" fontId="8" fillId="0" borderId="0" xfId="127" applyFont="1" applyAlignment="1">
      <alignment horizontal="center"/>
      <protection/>
    </xf>
    <xf numFmtId="0" fontId="9" fillId="0" borderId="0" xfId="127" applyFont="1" applyAlignment="1">
      <alignment horizontal="center"/>
      <protection/>
    </xf>
    <xf numFmtId="0" fontId="8" fillId="0" borderId="0" xfId="127" applyFont="1" applyBorder="1" applyAlignment="1">
      <alignment horizontal="center" vertical="top"/>
      <protection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34" fillId="0" borderId="28" xfId="0" applyNumberFormat="1" applyFont="1" applyBorder="1" applyAlignment="1">
      <alignment horizontal="center" vertical="center" wrapText="1"/>
    </xf>
    <xf numFmtId="0" fontId="8" fillId="0" borderId="0" xfId="127" applyFont="1" applyAlignment="1">
      <alignment horizont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Обычный 3" xfId="129"/>
    <cellStyle name="Плохой" xfId="130"/>
    <cellStyle name="Плохой 2" xfId="131"/>
    <cellStyle name="Плохой 2 2" xfId="132"/>
    <cellStyle name="Пояснение" xfId="133"/>
    <cellStyle name="Пояснение 2" xfId="134"/>
    <cellStyle name="Пояснение 2 2" xfId="135"/>
    <cellStyle name="Примечание" xfId="136"/>
    <cellStyle name="Примечание 2" xfId="137"/>
    <cellStyle name="Примечание 2 2" xfId="138"/>
    <cellStyle name="Примечание 3" xfId="139"/>
    <cellStyle name="Percent" xfId="140"/>
    <cellStyle name="Процентный 2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Хороший" xfId="150"/>
    <cellStyle name="Хороший 2" xfId="151"/>
    <cellStyle name="Хороший 2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1914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31813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9550"/>
    <xdr:sp fLocksText="0">
      <xdr:nvSpPr>
        <xdr:cNvPr id="21" name="Text Box 1"/>
        <xdr:cNvSpPr txBox="1">
          <a:spLocks noChangeArrowheads="1"/>
        </xdr:cNvSpPr>
      </xdr:nvSpPr>
      <xdr:spPr>
        <a:xfrm>
          <a:off x="5114925" y="222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9550"/>
    <xdr:sp fLocksText="0">
      <xdr:nvSpPr>
        <xdr:cNvPr id="22" name="Text Box 1"/>
        <xdr:cNvSpPr txBox="1">
          <a:spLocks noChangeArrowheads="1"/>
        </xdr:cNvSpPr>
      </xdr:nvSpPr>
      <xdr:spPr>
        <a:xfrm>
          <a:off x="3190875" y="222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511492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3190875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314325</xdr:rowOff>
    </xdr:from>
    <xdr:ext cx="85725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5114925" y="222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314325</xdr:rowOff>
    </xdr:from>
    <xdr:ext cx="85725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3190875" y="222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50" zoomScaleNormal="50" zoomScalePageLayoutView="0" workbookViewId="0" topLeftCell="A1">
      <selection activeCell="R11" sqref="R11"/>
    </sheetView>
  </sheetViews>
  <sheetFormatPr defaultColWidth="9.00390625" defaultRowHeight="12.75"/>
  <cols>
    <col min="1" max="1" width="5.375" style="4" customWidth="1"/>
    <col min="2" max="2" width="32.00390625" style="0" customWidth="1"/>
    <col min="3" max="3" width="16.00390625" style="4" customWidth="1"/>
    <col min="4" max="4" width="17.125" style="4" customWidth="1"/>
    <col min="5" max="5" width="15.25390625" style="4" customWidth="1"/>
    <col min="6" max="6" width="21.00390625" style="4" customWidth="1"/>
    <col min="7" max="7" width="20.00390625" style="0" customWidth="1"/>
    <col min="8" max="8" width="17.875" style="0" customWidth="1"/>
    <col min="9" max="9" width="16.25390625" style="0" customWidth="1"/>
    <col min="10" max="10" width="18.00390625" style="0" customWidth="1"/>
    <col min="11" max="11" width="17.625" style="0" customWidth="1"/>
    <col min="12" max="12" width="18.375" style="0" customWidth="1"/>
    <col min="13" max="13" width="15.75390625" style="0" customWidth="1"/>
    <col min="14" max="14" width="18.125" style="0" customWidth="1"/>
  </cols>
  <sheetData>
    <row r="1" spans="1:14" s="1" customFormat="1" ht="84.75" customHeight="1">
      <c r="A1" s="418" t="s">
        <v>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</row>
    <row r="2" spans="1:14" s="1" customFormat="1" ht="41.25" customHeight="1">
      <c r="A2" s="412" t="s">
        <v>50</v>
      </c>
      <c r="B2" s="412" t="s">
        <v>51</v>
      </c>
      <c r="C2" s="414" t="s">
        <v>265</v>
      </c>
      <c r="D2" s="415"/>
      <c r="E2" s="415"/>
      <c r="F2" s="415"/>
      <c r="G2" s="415"/>
      <c r="H2" s="416"/>
      <c r="I2" s="417" t="s">
        <v>52</v>
      </c>
      <c r="J2" s="417"/>
      <c r="K2" s="417"/>
      <c r="L2" s="417"/>
      <c r="M2" s="417"/>
      <c r="N2" s="417"/>
    </row>
    <row r="3" spans="1:14" s="2" customFormat="1" ht="98.25" customHeight="1" thickBot="1">
      <c r="A3" s="413"/>
      <c r="B3" s="413"/>
      <c r="C3" s="68" t="s">
        <v>53</v>
      </c>
      <c r="D3" s="68" t="s">
        <v>54</v>
      </c>
      <c r="E3" s="68" t="s">
        <v>55</v>
      </c>
      <c r="F3" s="69" t="s">
        <v>56</v>
      </c>
      <c r="G3" s="68" t="s">
        <v>57</v>
      </c>
      <c r="H3" s="68" t="s">
        <v>58</v>
      </c>
      <c r="I3" s="70" t="s">
        <v>53</v>
      </c>
      <c r="J3" s="70" t="s">
        <v>54</v>
      </c>
      <c r="K3" s="70" t="s">
        <v>55</v>
      </c>
      <c r="L3" s="70" t="s">
        <v>59</v>
      </c>
      <c r="M3" s="70" t="s">
        <v>57</v>
      </c>
      <c r="N3" s="70" t="s">
        <v>58</v>
      </c>
    </row>
    <row r="4" spans="1:14" ht="28.5" customHeight="1" thickTop="1">
      <c r="A4" s="71">
        <v>1</v>
      </c>
      <c r="B4" s="72" t="s">
        <v>2</v>
      </c>
      <c r="C4" s="73">
        <v>3</v>
      </c>
      <c r="D4" s="73">
        <v>83</v>
      </c>
      <c r="E4" s="73">
        <v>5028</v>
      </c>
      <c r="F4" s="74">
        <v>5114</v>
      </c>
      <c r="G4" s="75">
        <v>3090</v>
      </c>
      <c r="H4" s="75">
        <v>272</v>
      </c>
      <c r="I4" s="76">
        <v>6</v>
      </c>
      <c r="J4" s="76">
        <v>92</v>
      </c>
      <c r="K4" s="408">
        <f>L4-J4-I4</f>
        <v>5350</v>
      </c>
      <c r="L4" s="77">
        <v>5448</v>
      </c>
      <c r="M4" s="78">
        <v>3170</v>
      </c>
      <c r="N4" s="78">
        <v>279</v>
      </c>
    </row>
    <row r="5" spans="1:14" ht="28.5" customHeight="1">
      <c r="A5" s="304">
        <v>2</v>
      </c>
      <c r="B5" s="305" t="s">
        <v>3</v>
      </c>
      <c r="C5" s="306">
        <v>4</v>
      </c>
      <c r="D5" s="306">
        <v>31</v>
      </c>
      <c r="E5" s="307">
        <v>2235</v>
      </c>
      <c r="F5" s="308">
        <v>2270</v>
      </c>
      <c r="G5" s="308">
        <v>1404</v>
      </c>
      <c r="H5" s="308">
        <v>176</v>
      </c>
      <c r="I5" s="309">
        <v>5</v>
      </c>
      <c r="J5" s="309">
        <v>34</v>
      </c>
      <c r="K5" s="409">
        <f aca="true" t="shared" si="0" ref="K5:K22">L5-J5-I5</f>
        <v>2386</v>
      </c>
      <c r="L5" s="308">
        <v>2425</v>
      </c>
      <c r="M5" s="310">
        <v>1455</v>
      </c>
      <c r="N5" s="310">
        <v>181</v>
      </c>
    </row>
    <row r="6" spans="1:14" ht="28.5" customHeight="1">
      <c r="A6" s="44">
        <v>3</v>
      </c>
      <c r="B6" s="79" t="s">
        <v>4</v>
      </c>
      <c r="C6" s="80">
        <v>14</v>
      </c>
      <c r="D6" s="80">
        <v>64</v>
      </c>
      <c r="E6" s="80">
        <v>6090</v>
      </c>
      <c r="F6" s="81">
        <v>6168</v>
      </c>
      <c r="G6" s="82">
        <v>3801</v>
      </c>
      <c r="H6" s="82">
        <v>362</v>
      </c>
      <c r="I6" s="83">
        <v>17</v>
      </c>
      <c r="J6" s="83">
        <v>67</v>
      </c>
      <c r="K6" s="408">
        <f t="shared" si="0"/>
        <v>6366</v>
      </c>
      <c r="L6" s="84">
        <v>6450</v>
      </c>
      <c r="M6" s="85">
        <v>3924</v>
      </c>
      <c r="N6" s="85">
        <v>367</v>
      </c>
    </row>
    <row r="7" spans="1:14" ht="28.5" customHeight="1">
      <c r="A7" s="304">
        <v>4</v>
      </c>
      <c r="B7" s="305" t="s">
        <v>5</v>
      </c>
      <c r="C7" s="306">
        <v>10</v>
      </c>
      <c r="D7" s="306">
        <v>290</v>
      </c>
      <c r="E7" s="307">
        <v>14970</v>
      </c>
      <c r="F7" s="308">
        <v>15270</v>
      </c>
      <c r="G7" s="308">
        <v>5612</v>
      </c>
      <c r="H7" s="308">
        <v>644</v>
      </c>
      <c r="I7" s="309">
        <v>15</v>
      </c>
      <c r="J7" s="309">
        <v>298</v>
      </c>
      <c r="K7" s="409">
        <f t="shared" si="0"/>
        <v>15574</v>
      </c>
      <c r="L7" s="308">
        <v>15887</v>
      </c>
      <c r="M7" s="310">
        <v>5768</v>
      </c>
      <c r="N7" s="310">
        <v>656</v>
      </c>
    </row>
    <row r="8" spans="1:14" ht="28.5" customHeight="1">
      <c r="A8" s="44">
        <v>5</v>
      </c>
      <c r="B8" s="79" t="s">
        <v>6</v>
      </c>
      <c r="C8" s="80">
        <v>10</v>
      </c>
      <c r="D8" s="80">
        <v>118</v>
      </c>
      <c r="E8" s="80">
        <v>9465</v>
      </c>
      <c r="F8" s="81">
        <v>9593</v>
      </c>
      <c r="G8" s="82">
        <v>7476</v>
      </c>
      <c r="H8" s="82">
        <v>517</v>
      </c>
      <c r="I8" s="83">
        <v>14</v>
      </c>
      <c r="J8" s="83">
        <v>124</v>
      </c>
      <c r="K8" s="408">
        <f t="shared" si="0"/>
        <v>9835</v>
      </c>
      <c r="L8" s="84">
        <v>9973</v>
      </c>
      <c r="M8" s="85">
        <v>7700</v>
      </c>
      <c r="N8" s="85">
        <v>529</v>
      </c>
    </row>
    <row r="9" spans="1:14" ht="28.5" customHeight="1">
      <c r="A9" s="304">
        <v>6</v>
      </c>
      <c r="B9" s="305" t="s">
        <v>7</v>
      </c>
      <c r="C9" s="306">
        <v>16</v>
      </c>
      <c r="D9" s="306">
        <v>165</v>
      </c>
      <c r="E9" s="307">
        <v>14191</v>
      </c>
      <c r="F9" s="308">
        <v>14372</v>
      </c>
      <c r="G9" s="308">
        <v>7660</v>
      </c>
      <c r="H9" s="308">
        <v>624</v>
      </c>
      <c r="I9" s="309">
        <v>20</v>
      </c>
      <c r="J9" s="309">
        <v>184</v>
      </c>
      <c r="K9" s="409">
        <f t="shared" si="0"/>
        <v>14770</v>
      </c>
      <c r="L9" s="308">
        <v>14974</v>
      </c>
      <c r="M9" s="310">
        <v>7921</v>
      </c>
      <c r="N9" s="310">
        <v>632</v>
      </c>
    </row>
    <row r="10" spans="1:14" ht="28.5" customHeight="1">
      <c r="A10" s="44">
        <v>7</v>
      </c>
      <c r="B10" s="79" t="s">
        <v>8</v>
      </c>
      <c r="C10" s="80">
        <v>5</v>
      </c>
      <c r="D10" s="80">
        <v>112</v>
      </c>
      <c r="E10" s="80">
        <v>5162</v>
      </c>
      <c r="F10" s="81">
        <v>5279</v>
      </c>
      <c r="G10" s="82">
        <v>4054</v>
      </c>
      <c r="H10" s="82">
        <v>357</v>
      </c>
      <c r="I10" s="83">
        <v>8</v>
      </c>
      <c r="J10" s="83">
        <v>120</v>
      </c>
      <c r="K10" s="408">
        <f t="shared" si="0"/>
        <v>5431</v>
      </c>
      <c r="L10" s="84">
        <v>5559</v>
      </c>
      <c r="M10" s="85">
        <v>4180</v>
      </c>
      <c r="N10" s="85">
        <v>364</v>
      </c>
    </row>
    <row r="11" spans="1:14" ht="28.5" customHeight="1">
      <c r="A11" s="304">
        <v>8</v>
      </c>
      <c r="B11" s="305" t="s">
        <v>9</v>
      </c>
      <c r="C11" s="306">
        <v>4</v>
      </c>
      <c r="D11" s="306">
        <v>80</v>
      </c>
      <c r="E11" s="307">
        <v>5368</v>
      </c>
      <c r="F11" s="308">
        <v>5452</v>
      </c>
      <c r="G11" s="308">
        <v>4266</v>
      </c>
      <c r="H11" s="308">
        <v>238</v>
      </c>
      <c r="I11" s="309">
        <v>6</v>
      </c>
      <c r="J11" s="309">
        <v>88</v>
      </c>
      <c r="K11" s="409">
        <f t="shared" si="0"/>
        <v>5596</v>
      </c>
      <c r="L11" s="308">
        <v>5690</v>
      </c>
      <c r="M11" s="310">
        <v>4387</v>
      </c>
      <c r="N11" s="310">
        <v>244</v>
      </c>
    </row>
    <row r="12" spans="1:14" ht="28.5" customHeight="1">
      <c r="A12" s="44">
        <v>9</v>
      </c>
      <c r="B12" s="79" t="s">
        <v>10</v>
      </c>
      <c r="C12" s="80">
        <v>5</v>
      </c>
      <c r="D12" s="80">
        <v>86</v>
      </c>
      <c r="E12" s="80">
        <v>5963</v>
      </c>
      <c r="F12" s="81">
        <v>6054</v>
      </c>
      <c r="G12" s="82">
        <v>3928</v>
      </c>
      <c r="H12" s="82">
        <v>349</v>
      </c>
      <c r="I12" s="83">
        <v>5</v>
      </c>
      <c r="J12" s="83">
        <v>90</v>
      </c>
      <c r="K12" s="408">
        <f t="shared" si="0"/>
        <v>6209</v>
      </c>
      <c r="L12" s="84">
        <v>6304</v>
      </c>
      <c r="M12" s="85">
        <v>4038</v>
      </c>
      <c r="N12" s="85">
        <v>359</v>
      </c>
    </row>
    <row r="13" spans="1:14" ht="28.5" customHeight="1">
      <c r="A13" s="304">
        <v>10</v>
      </c>
      <c r="B13" s="305" t="s">
        <v>11</v>
      </c>
      <c r="C13" s="306">
        <v>10</v>
      </c>
      <c r="D13" s="306">
        <v>39</v>
      </c>
      <c r="E13" s="307">
        <v>2318</v>
      </c>
      <c r="F13" s="308">
        <v>2367</v>
      </c>
      <c r="G13" s="308">
        <v>1266</v>
      </c>
      <c r="H13" s="308">
        <v>85</v>
      </c>
      <c r="I13" s="309">
        <v>13</v>
      </c>
      <c r="J13" s="309">
        <v>43</v>
      </c>
      <c r="K13" s="409">
        <f t="shared" si="0"/>
        <v>2470</v>
      </c>
      <c r="L13" s="308">
        <v>2526</v>
      </c>
      <c r="M13" s="310">
        <v>1308</v>
      </c>
      <c r="N13" s="310">
        <v>87</v>
      </c>
    </row>
    <row r="14" spans="1:14" ht="28.5" customHeight="1">
      <c r="A14" s="44">
        <v>11</v>
      </c>
      <c r="B14" s="79" t="s">
        <v>12</v>
      </c>
      <c r="C14" s="80">
        <v>6</v>
      </c>
      <c r="D14" s="80">
        <v>67</v>
      </c>
      <c r="E14" s="80">
        <v>4104</v>
      </c>
      <c r="F14" s="81">
        <v>4177</v>
      </c>
      <c r="G14" s="82">
        <v>2181</v>
      </c>
      <c r="H14" s="82">
        <v>159</v>
      </c>
      <c r="I14" s="83">
        <v>7</v>
      </c>
      <c r="J14" s="83">
        <v>71</v>
      </c>
      <c r="K14" s="408">
        <f t="shared" si="0"/>
        <v>4312</v>
      </c>
      <c r="L14" s="84">
        <v>4390</v>
      </c>
      <c r="M14" s="85">
        <v>2255</v>
      </c>
      <c r="N14" s="85">
        <v>161</v>
      </c>
    </row>
    <row r="15" spans="1:14" ht="28.5" customHeight="1">
      <c r="A15" s="304">
        <v>12</v>
      </c>
      <c r="B15" s="305" t="s">
        <v>13</v>
      </c>
      <c r="C15" s="306">
        <v>3</v>
      </c>
      <c r="D15" s="306">
        <v>92</v>
      </c>
      <c r="E15" s="307">
        <v>5438</v>
      </c>
      <c r="F15" s="308">
        <v>5533</v>
      </c>
      <c r="G15" s="308">
        <v>3037</v>
      </c>
      <c r="H15" s="308">
        <v>263</v>
      </c>
      <c r="I15" s="309">
        <v>4</v>
      </c>
      <c r="J15" s="309">
        <v>98</v>
      </c>
      <c r="K15" s="409">
        <f t="shared" si="0"/>
        <v>5736</v>
      </c>
      <c r="L15" s="308">
        <v>5838</v>
      </c>
      <c r="M15" s="310">
        <v>3117</v>
      </c>
      <c r="N15" s="310">
        <v>268</v>
      </c>
    </row>
    <row r="16" spans="1:14" ht="28.5" customHeight="1">
      <c r="A16" s="44">
        <v>13</v>
      </c>
      <c r="B16" s="79" t="s">
        <v>14</v>
      </c>
      <c r="C16" s="80">
        <v>3</v>
      </c>
      <c r="D16" s="80">
        <v>43</v>
      </c>
      <c r="E16" s="80">
        <v>2868</v>
      </c>
      <c r="F16" s="81">
        <v>2914</v>
      </c>
      <c r="G16" s="82">
        <v>1267</v>
      </c>
      <c r="H16" s="82">
        <v>103</v>
      </c>
      <c r="I16" s="83">
        <v>5</v>
      </c>
      <c r="J16" s="83">
        <v>48</v>
      </c>
      <c r="K16" s="408">
        <f t="shared" si="0"/>
        <v>3047</v>
      </c>
      <c r="L16" s="84">
        <v>3100</v>
      </c>
      <c r="M16" s="85">
        <v>1308</v>
      </c>
      <c r="N16" s="85">
        <v>108</v>
      </c>
    </row>
    <row r="17" spans="1:14" ht="28.5" customHeight="1">
      <c r="A17" s="304">
        <v>14</v>
      </c>
      <c r="B17" s="305" t="s">
        <v>15</v>
      </c>
      <c r="C17" s="306">
        <v>4</v>
      </c>
      <c r="D17" s="306">
        <v>60</v>
      </c>
      <c r="E17" s="307">
        <v>3501</v>
      </c>
      <c r="F17" s="308">
        <v>3565</v>
      </c>
      <c r="G17" s="308">
        <v>2414</v>
      </c>
      <c r="H17" s="308">
        <v>252</v>
      </c>
      <c r="I17" s="309">
        <v>5</v>
      </c>
      <c r="J17" s="309">
        <v>63</v>
      </c>
      <c r="K17" s="409">
        <f t="shared" si="0"/>
        <v>3676</v>
      </c>
      <c r="L17" s="308">
        <v>3744</v>
      </c>
      <c r="M17" s="310">
        <v>2491</v>
      </c>
      <c r="N17" s="310">
        <v>259</v>
      </c>
    </row>
    <row r="18" spans="1:14" ht="28.5" customHeight="1">
      <c r="A18" s="44">
        <v>15</v>
      </c>
      <c r="B18" s="79" t="s">
        <v>16</v>
      </c>
      <c r="C18" s="80">
        <v>3</v>
      </c>
      <c r="D18" s="80">
        <v>55</v>
      </c>
      <c r="E18" s="80">
        <v>3352</v>
      </c>
      <c r="F18" s="81">
        <v>3410</v>
      </c>
      <c r="G18" s="82">
        <v>1686</v>
      </c>
      <c r="H18" s="82">
        <v>247</v>
      </c>
      <c r="I18" s="83">
        <v>5</v>
      </c>
      <c r="J18" s="83">
        <v>59</v>
      </c>
      <c r="K18" s="408">
        <f t="shared" si="0"/>
        <v>3530</v>
      </c>
      <c r="L18" s="84">
        <v>3594</v>
      </c>
      <c r="M18" s="85">
        <v>1723</v>
      </c>
      <c r="N18" s="85">
        <v>259</v>
      </c>
    </row>
    <row r="19" spans="1:14" ht="28.5" customHeight="1">
      <c r="A19" s="304">
        <v>16</v>
      </c>
      <c r="B19" s="305" t="s">
        <v>17</v>
      </c>
      <c r="C19" s="306">
        <v>3</v>
      </c>
      <c r="D19" s="306">
        <v>83</v>
      </c>
      <c r="E19" s="307">
        <v>9228</v>
      </c>
      <c r="F19" s="308">
        <v>9314</v>
      </c>
      <c r="G19" s="308">
        <v>1791</v>
      </c>
      <c r="H19" s="308">
        <v>139</v>
      </c>
      <c r="I19" s="309">
        <v>3</v>
      </c>
      <c r="J19" s="309">
        <v>90</v>
      </c>
      <c r="K19" s="409">
        <f t="shared" si="0"/>
        <v>9524</v>
      </c>
      <c r="L19" s="308">
        <v>9617</v>
      </c>
      <c r="M19" s="310">
        <v>1847</v>
      </c>
      <c r="N19" s="310">
        <v>143</v>
      </c>
    </row>
    <row r="20" spans="1:14" ht="28.5" customHeight="1">
      <c r="A20" s="44">
        <v>17</v>
      </c>
      <c r="B20" s="79" t="s">
        <v>18</v>
      </c>
      <c r="C20" s="80">
        <v>1</v>
      </c>
      <c r="D20" s="80">
        <v>89</v>
      </c>
      <c r="E20" s="80">
        <v>5550</v>
      </c>
      <c r="F20" s="81">
        <v>5640</v>
      </c>
      <c r="G20" s="82">
        <v>5284</v>
      </c>
      <c r="H20" s="82">
        <v>549</v>
      </c>
      <c r="I20" s="83">
        <v>3</v>
      </c>
      <c r="J20" s="83">
        <v>95</v>
      </c>
      <c r="K20" s="408">
        <f t="shared" si="0"/>
        <v>5851</v>
      </c>
      <c r="L20" s="84">
        <v>5949</v>
      </c>
      <c r="M20" s="85">
        <v>5429</v>
      </c>
      <c r="N20" s="85">
        <v>572</v>
      </c>
    </row>
    <row r="21" spans="1:14" ht="28.5" customHeight="1">
      <c r="A21" s="304">
        <v>18</v>
      </c>
      <c r="B21" s="305" t="s">
        <v>19</v>
      </c>
      <c r="C21" s="306">
        <v>6</v>
      </c>
      <c r="D21" s="306">
        <v>81</v>
      </c>
      <c r="E21" s="307">
        <v>6866</v>
      </c>
      <c r="F21" s="308">
        <v>6953</v>
      </c>
      <c r="G21" s="308">
        <v>4335</v>
      </c>
      <c r="H21" s="308">
        <v>329</v>
      </c>
      <c r="I21" s="309">
        <v>9</v>
      </c>
      <c r="J21" s="309">
        <v>89</v>
      </c>
      <c r="K21" s="409">
        <f t="shared" si="0"/>
        <v>7155</v>
      </c>
      <c r="L21" s="308">
        <v>7253</v>
      </c>
      <c r="M21" s="310">
        <v>4468</v>
      </c>
      <c r="N21" s="310">
        <v>333</v>
      </c>
    </row>
    <row r="22" spans="1:14" s="3" customFormat="1" ht="39.75" customHeight="1">
      <c r="A22" s="410" t="s">
        <v>0</v>
      </c>
      <c r="B22" s="411"/>
      <c r="C22" s="86">
        <v>110</v>
      </c>
      <c r="D22" s="86">
        <v>1638</v>
      </c>
      <c r="E22" s="86">
        <v>111697</v>
      </c>
      <c r="F22" s="86">
        <v>113445</v>
      </c>
      <c r="G22" s="86">
        <v>64552</v>
      </c>
      <c r="H22" s="86">
        <v>5665</v>
      </c>
      <c r="I22" s="193">
        <v>150</v>
      </c>
      <c r="J22" s="193">
        <v>1753</v>
      </c>
      <c r="K22" s="408">
        <f t="shared" si="0"/>
        <v>116818</v>
      </c>
      <c r="L22" s="193">
        <v>118721</v>
      </c>
      <c r="M22" s="193">
        <v>66489</v>
      </c>
      <c r="N22" s="193">
        <v>5801</v>
      </c>
    </row>
    <row r="23" spans="3:6" ht="20.25" customHeight="1">
      <c r="C23" s="270"/>
      <c r="D23" s="5"/>
      <c r="E23" s="5"/>
      <c r="F23" s="5"/>
    </row>
  </sheetData>
  <sheetProtection/>
  <mergeCells count="6">
    <mergeCell ref="A22:B22"/>
    <mergeCell ref="A2:A3"/>
    <mergeCell ref="B2:B3"/>
    <mergeCell ref="C2:H2"/>
    <mergeCell ref="I2:N2"/>
    <mergeCell ref="A1:N1"/>
  </mergeCells>
  <printOptions/>
  <pageMargins left="1.04" right="0.16" top="0.69" bottom="1" header="0.5" footer="0.5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="60" zoomScaleNormal="60" zoomScalePageLayoutView="0" workbookViewId="0" topLeftCell="A1">
      <selection activeCell="H5" sqref="H5"/>
    </sheetView>
  </sheetViews>
  <sheetFormatPr defaultColWidth="9.00390625" defaultRowHeight="12.75"/>
  <cols>
    <col min="1" max="1" width="5.875" style="0" customWidth="1"/>
    <col min="2" max="2" width="31.25390625" style="0" customWidth="1"/>
    <col min="3" max="3" width="21.00390625" style="0" customWidth="1"/>
    <col min="4" max="4" width="17.75390625" style="0" customWidth="1"/>
  </cols>
  <sheetData>
    <row r="1" spans="1:4" ht="80.25" customHeight="1">
      <c r="A1" s="516" t="s">
        <v>278</v>
      </c>
      <c r="B1" s="517"/>
      <c r="C1" s="517"/>
      <c r="D1" s="517"/>
    </row>
    <row r="2" spans="1:4" ht="45">
      <c r="A2" s="207" t="s">
        <v>150</v>
      </c>
      <c r="B2" s="207" t="s">
        <v>51</v>
      </c>
      <c r="C2" s="207" t="s">
        <v>151</v>
      </c>
      <c r="D2" s="207" t="s">
        <v>152</v>
      </c>
    </row>
    <row r="3" spans="1:4" ht="27.75" customHeight="1">
      <c r="A3" s="211" t="s">
        <v>153</v>
      </c>
      <c r="B3" s="212" t="s">
        <v>2</v>
      </c>
      <c r="C3" s="213">
        <v>129</v>
      </c>
      <c r="D3" s="214">
        <v>166</v>
      </c>
    </row>
    <row r="4" spans="1:4" ht="27.75" customHeight="1">
      <c r="A4" s="348" t="s">
        <v>154</v>
      </c>
      <c r="B4" s="349" t="s">
        <v>3</v>
      </c>
      <c r="C4" s="350">
        <v>37</v>
      </c>
      <c r="D4" s="351">
        <v>49</v>
      </c>
    </row>
    <row r="5" spans="1:4" ht="27.75" customHeight="1">
      <c r="A5" s="215" t="s">
        <v>155</v>
      </c>
      <c r="B5" s="216" t="s">
        <v>4</v>
      </c>
      <c r="C5" s="217">
        <v>0</v>
      </c>
      <c r="D5" s="218">
        <v>602</v>
      </c>
    </row>
    <row r="6" spans="1:4" ht="27.75" customHeight="1">
      <c r="A6" s="348" t="s">
        <v>156</v>
      </c>
      <c r="B6" s="349" t="s">
        <v>5</v>
      </c>
      <c r="C6" s="350">
        <v>158</v>
      </c>
      <c r="D6" s="351">
        <v>366</v>
      </c>
    </row>
    <row r="7" spans="1:4" ht="27.75" customHeight="1">
      <c r="A7" s="215" t="s">
        <v>157</v>
      </c>
      <c r="B7" s="216" t="s">
        <v>6</v>
      </c>
      <c r="C7" s="217">
        <v>378</v>
      </c>
      <c r="D7" s="218">
        <v>513</v>
      </c>
    </row>
    <row r="8" spans="1:4" ht="27.75" customHeight="1">
      <c r="A8" s="348" t="s">
        <v>158</v>
      </c>
      <c r="B8" s="349" t="s">
        <v>7</v>
      </c>
      <c r="C8" s="350">
        <v>452</v>
      </c>
      <c r="D8" s="351">
        <v>966</v>
      </c>
    </row>
    <row r="9" spans="1:4" ht="27.75" customHeight="1">
      <c r="A9" s="215" t="s">
        <v>159</v>
      </c>
      <c r="B9" s="216" t="s">
        <v>8</v>
      </c>
      <c r="C9" s="217">
        <v>107</v>
      </c>
      <c r="D9" s="218">
        <v>371</v>
      </c>
    </row>
    <row r="10" spans="1:4" ht="27.75" customHeight="1">
      <c r="A10" s="348" t="s">
        <v>160</v>
      </c>
      <c r="B10" s="349" t="s">
        <v>9</v>
      </c>
      <c r="C10" s="350">
        <v>285</v>
      </c>
      <c r="D10" s="351">
        <v>872</v>
      </c>
    </row>
    <row r="11" spans="1:4" ht="27.75" customHeight="1">
      <c r="A11" s="215" t="s">
        <v>161</v>
      </c>
      <c r="B11" s="216" t="s">
        <v>10</v>
      </c>
      <c r="C11" s="217">
        <v>56</v>
      </c>
      <c r="D11" s="218">
        <v>356</v>
      </c>
    </row>
    <row r="12" spans="1:4" ht="27.75" customHeight="1">
      <c r="A12" s="348" t="s">
        <v>162</v>
      </c>
      <c r="B12" s="349" t="s">
        <v>11</v>
      </c>
      <c r="C12" s="350">
        <v>17</v>
      </c>
      <c r="D12" s="351">
        <v>89</v>
      </c>
    </row>
    <row r="13" spans="1:4" ht="27.75" customHeight="1">
      <c r="A13" s="215" t="s">
        <v>163</v>
      </c>
      <c r="B13" s="216" t="s">
        <v>12</v>
      </c>
      <c r="C13" s="217">
        <v>82</v>
      </c>
      <c r="D13" s="218">
        <v>194</v>
      </c>
    </row>
    <row r="14" spans="1:4" ht="27.75" customHeight="1">
      <c r="A14" s="348" t="s">
        <v>164</v>
      </c>
      <c r="B14" s="349" t="s">
        <v>13</v>
      </c>
      <c r="C14" s="350">
        <v>87</v>
      </c>
      <c r="D14" s="351">
        <v>183</v>
      </c>
    </row>
    <row r="15" spans="1:4" ht="27.75" customHeight="1">
      <c r="A15" s="215" t="s">
        <v>165</v>
      </c>
      <c r="B15" s="216" t="s">
        <v>14</v>
      </c>
      <c r="C15" s="217">
        <v>53</v>
      </c>
      <c r="D15" s="218">
        <v>211</v>
      </c>
    </row>
    <row r="16" spans="1:4" ht="27.75" customHeight="1">
      <c r="A16" s="348" t="s">
        <v>166</v>
      </c>
      <c r="B16" s="349" t="s">
        <v>15</v>
      </c>
      <c r="C16" s="350">
        <v>90</v>
      </c>
      <c r="D16" s="351">
        <v>363</v>
      </c>
    </row>
    <row r="17" spans="1:4" ht="27.75" customHeight="1">
      <c r="A17" s="215" t="s">
        <v>167</v>
      </c>
      <c r="B17" s="216" t="s">
        <v>16</v>
      </c>
      <c r="C17" s="217">
        <v>0</v>
      </c>
      <c r="D17" s="218">
        <v>112</v>
      </c>
    </row>
    <row r="18" spans="1:4" ht="27.75" customHeight="1">
      <c r="A18" s="348" t="s">
        <v>168</v>
      </c>
      <c r="B18" s="349" t="s">
        <v>17</v>
      </c>
      <c r="C18" s="350">
        <v>61</v>
      </c>
      <c r="D18" s="351">
        <v>341</v>
      </c>
    </row>
    <row r="19" spans="1:4" ht="27.75" customHeight="1">
      <c r="A19" s="215" t="s">
        <v>169</v>
      </c>
      <c r="B19" s="216" t="s">
        <v>18</v>
      </c>
      <c r="C19" s="217">
        <v>277</v>
      </c>
      <c r="D19" s="218">
        <v>332</v>
      </c>
    </row>
    <row r="20" spans="1:4" ht="27.75" customHeight="1">
      <c r="A20" s="348" t="s">
        <v>170</v>
      </c>
      <c r="B20" s="349" t="s">
        <v>19</v>
      </c>
      <c r="C20" s="350">
        <v>40</v>
      </c>
      <c r="D20" s="351">
        <v>422</v>
      </c>
    </row>
    <row r="21" spans="1:4" ht="20.25">
      <c r="A21" s="215"/>
      <c r="B21" s="219" t="s">
        <v>171</v>
      </c>
      <c r="C21" s="297" t="s">
        <v>279</v>
      </c>
      <c r="D21" s="298" t="s">
        <v>280</v>
      </c>
    </row>
    <row r="22" spans="1:4" ht="12.75">
      <c r="A22" s="518"/>
      <c r="B22" s="518"/>
      <c r="C22" s="518"/>
      <c r="D22" s="386"/>
    </row>
  </sheetData>
  <sheetProtection/>
  <mergeCells count="2">
    <mergeCell ref="A1:D1"/>
    <mergeCell ref="A22:C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zoomScale="70" zoomScaleNormal="70" zoomScalePageLayoutView="0" workbookViewId="0" topLeftCell="A1">
      <selection activeCell="H22" sqref="H22"/>
    </sheetView>
  </sheetViews>
  <sheetFormatPr defaultColWidth="9.00390625" defaultRowHeight="12.75"/>
  <cols>
    <col min="1" max="1" width="4.75390625" style="0" customWidth="1"/>
    <col min="2" max="2" width="28.25390625" style="31" customWidth="1"/>
    <col min="3" max="3" width="14.25390625" style="0" customWidth="1"/>
    <col min="4" max="4" width="12.125" style="0" customWidth="1"/>
    <col min="5" max="5" width="10.00390625" style="0" customWidth="1"/>
    <col min="6" max="6" width="8.25390625" style="0" customWidth="1"/>
    <col min="7" max="7" width="8.625" style="0" customWidth="1"/>
    <col min="8" max="8" width="9.375" style="0" customWidth="1"/>
    <col min="9" max="9" width="7.625" style="0" customWidth="1"/>
    <col min="10" max="10" width="8.125" style="0" customWidth="1"/>
    <col min="11" max="11" width="10.25390625" style="0" customWidth="1"/>
    <col min="14" max="14" width="15.25390625" style="0" customWidth="1"/>
  </cols>
  <sheetData>
    <row r="1" spans="1:14" ht="15" customHeight="1">
      <c r="A1" s="519" t="s">
        <v>38</v>
      </c>
      <c r="B1" s="519"/>
      <c r="C1" s="519"/>
      <c r="D1" s="519"/>
      <c r="E1" s="519"/>
      <c r="F1" s="519"/>
      <c r="G1" s="520"/>
      <c r="H1" s="520"/>
      <c r="I1" s="520"/>
      <c r="J1" s="520"/>
      <c r="K1" s="520"/>
      <c r="L1" s="520"/>
      <c r="M1" s="520"/>
      <c r="N1" s="520"/>
    </row>
    <row r="2" spans="1:14" s="32" customFormat="1" ht="30.75" customHeight="1">
      <c r="A2" s="521" t="s">
        <v>263</v>
      </c>
      <c r="B2" s="521"/>
      <c r="C2" s="521"/>
      <c r="D2" s="521"/>
      <c r="E2" s="521"/>
      <c r="F2" s="521"/>
      <c r="G2" s="522"/>
      <c r="H2" s="522"/>
      <c r="I2" s="522"/>
      <c r="J2" s="522"/>
      <c r="K2" s="522"/>
      <c r="L2" s="522"/>
      <c r="M2" s="522"/>
      <c r="N2" s="523"/>
    </row>
    <row r="3" spans="1:14" s="33" customFormat="1" ht="16.5" customHeight="1">
      <c r="A3" s="524" t="s">
        <v>119</v>
      </c>
      <c r="B3" s="524" t="s">
        <v>51</v>
      </c>
      <c r="C3" s="524" t="s">
        <v>59</v>
      </c>
      <c r="D3" s="526" t="s">
        <v>172</v>
      </c>
      <c r="E3" s="528" t="s">
        <v>173</v>
      </c>
      <c r="F3" s="528"/>
      <c r="G3" s="528"/>
      <c r="H3" s="529" t="s">
        <v>174</v>
      </c>
      <c r="I3" s="529"/>
      <c r="J3" s="529"/>
      <c r="K3" s="529" t="s">
        <v>175</v>
      </c>
      <c r="L3" s="529"/>
      <c r="M3" s="529"/>
      <c r="N3" s="245" t="s">
        <v>176</v>
      </c>
    </row>
    <row r="4" spans="1:14" s="33" customFormat="1" ht="12" customHeight="1">
      <c r="A4" s="524"/>
      <c r="B4" s="524"/>
      <c r="C4" s="524"/>
      <c r="D4" s="526"/>
      <c r="E4" s="530" t="s">
        <v>59</v>
      </c>
      <c r="F4" s="535" t="s">
        <v>177</v>
      </c>
      <c r="G4" s="535"/>
      <c r="H4" s="536" t="s">
        <v>59</v>
      </c>
      <c r="I4" s="532" t="s">
        <v>177</v>
      </c>
      <c r="J4" s="532"/>
      <c r="K4" s="536" t="s">
        <v>59</v>
      </c>
      <c r="L4" s="532" t="s">
        <v>177</v>
      </c>
      <c r="M4" s="532"/>
      <c r="N4" s="533" t="s">
        <v>59</v>
      </c>
    </row>
    <row r="5" spans="1:14" s="33" customFormat="1" ht="15" customHeight="1" thickBot="1">
      <c r="A5" s="525"/>
      <c r="B5" s="525"/>
      <c r="C5" s="525"/>
      <c r="D5" s="527"/>
      <c r="E5" s="531"/>
      <c r="F5" s="220" t="s">
        <v>178</v>
      </c>
      <c r="G5" s="220" t="s">
        <v>179</v>
      </c>
      <c r="H5" s="537"/>
      <c r="I5" s="246" t="s">
        <v>178</v>
      </c>
      <c r="J5" s="246" t="s">
        <v>179</v>
      </c>
      <c r="K5" s="537"/>
      <c r="L5" s="246" t="s">
        <v>178</v>
      </c>
      <c r="M5" s="246" t="s">
        <v>179</v>
      </c>
      <c r="N5" s="534"/>
    </row>
    <row r="6" spans="1:14" s="196" customFormat="1" ht="8.25" customHeight="1" hidden="1" thickTop="1">
      <c r="A6" s="247">
        <v>1</v>
      </c>
      <c r="B6" s="247">
        <v>2</v>
      </c>
      <c r="C6" s="247" t="s">
        <v>180</v>
      </c>
      <c r="D6" s="247">
        <v>4</v>
      </c>
      <c r="E6" s="247" t="s">
        <v>181</v>
      </c>
      <c r="F6" s="247">
        <v>6</v>
      </c>
      <c r="G6" s="247">
        <v>7</v>
      </c>
      <c r="H6" s="248" t="s">
        <v>182</v>
      </c>
      <c r="I6" s="248">
        <v>9</v>
      </c>
      <c r="J6" s="248">
        <v>10</v>
      </c>
      <c r="K6" s="248" t="s">
        <v>183</v>
      </c>
      <c r="L6" s="248">
        <v>12</v>
      </c>
      <c r="M6" s="248">
        <v>13</v>
      </c>
      <c r="N6" s="248">
        <v>15</v>
      </c>
    </row>
    <row r="7" spans="1:14" s="33" customFormat="1" ht="3" customHeight="1" hidden="1" thickTop="1">
      <c r="A7" s="208"/>
      <c r="B7" s="39"/>
      <c r="C7" s="209"/>
      <c r="D7" s="209">
        <v>1</v>
      </c>
      <c r="E7" s="39"/>
      <c r="F7" s="209">
        <v>2</v>
      </c>
      <c r="G7" s="209">
        <v>3</v>
      </c>
      <c r="H7" s="249"/>
      <c r="I7" s="250">
        <v>4</v>
      </c>
      <c r="J7" s="250">
        <v>5</v>
      </c>
      <c r="K7" s="249"/>
      <c r="L7" s="250">
        <v>6</v>
      </c>
      <c r="M7" s="250">
        <v>7</v>
      </c>
      <c r="N7" s="250">
        <v>8</v>
      </c>
    </row>
    <row r="8" spans="1:14" s="34" customFormat="1" ht="27.75" customHeight="1" thickTop="1">
      <c r="A8" s="44">
        <v>1</v>
      </c>
      <c r="B8" s="79" t="s">
        <v>2</v>
      </c>
      <c r="C8" s="252">
        <f>D8+E8+H8+K8+N8</f>
        <v>1081</v>
      </c>
      <c r="D8" s="141">
        <v>19</v>
      </c>
      <c r="E8" s="144">
        <f>F8+G8</f>
        <v>98</v>
      </c>
      <c r="F8" s="145">
        <v>58</v>
      </c>
      <c r="G8" s="145">
        <v>40</v>
      </c>
      <c r="H8" s="146">
        <f>I8+J8</f>
        <v>48</v>
      </c>
      <c r="I8" s="147">
        <v>30</v>
      </c>
      <c r="J8" s="147">
        <v>18</v>
      </c>
      <c r="K8" s="146">
        <f>L8+M8</f>
        <v>54</v>
      </c>
      <c r="L8" s="148">
        <v>21</v>
      </c>
      <c r="M8" s="147">
        <v>33</v>
      </c>
      <c r="N8" s="210">
        <v>862</v>
      </c>
    </row>
    <row r="9" spans="1:14" s="34" customFormat="1" ht="27.75" customHeight="1">
      <c r="A9" s="304">
        <v>2</v>
      </c>
      <c r="B9" s="305" t="s">
        <v>3</v>
      </c>
      <c r="C9" s="389">
        <f aca="true" t="shared" si="0" ref="C9:C26">D9+E9+H9+K9+N9</f>
        <v>700</v>
      </c>
      <c r="D9" s="390">
        <v>11</v>
      </c>
      <c r="E9" s="391">
        <f aca="true" t="shared" si="1" ref="E9:E26">F9+G9</f>
        <v>34</v>
      </c>
      <c r="F9" s="392">
        <v>30</v>
      </c>
      <c r="G9" s="392">
        <v>4</v>
      </c>
      <c r="H9" s="391">
        <f aca="true" t="shared" si="2" ref="H9:H26">I9+J9</f>
        <v>77</v>
      </c>
      <c r="I9" s="392">
        <v>59</v>
      </c>
      <c r="J9" s="392">
        <v>18</v>
      </c>
      <c r="K9" s="391">
        <f aca="true" t="shared" si="3" ref="K9:K26">L9+M9</f>
        <v>365</v>
      </c>
      <c r="L9" s="312">
        <v>150</v>
      </c>
      <c r="M9" s="392">
        <v>215</v>
      </c>
      <c r="N9" s="390">
        <v>213</v>
      </c>
    </row>
    <row r="10" spans="1:14" s="34" customFormat="1" ht="27.75" customHeight="1">
      <c r="A10" s="44">
        <v>3</v>
      </c>
      <c r="B10" s="79" t="s">
        <v>4</v>
      </c>
      <c r="C10" s="252">
        <f t="shared" si="0"/>
        <v>1561</v>
      </c>
      <c r="D10" s="141">
        <v>28</v>
      </c>
      <c r="E10" s="144">
        <f t="shared" si="1"/>
        <v>309</v>
      </c>
      <c r="F10" s="145">
        <v>274</v>
      </c>
      <c r="G10" s="145">
        <v>35</v>
      </c>
      <c r="H10" s="146">
        <f t="shared" si="2"/>
        <v>137</v>
      </c>
      <c r="I10" s="147">
        <v>121</v>
      </c>
      <c r="J10" s="147">
        <v>16</v>
      </c>
      <c r="K10" s="146">
        <f t="shared" si="3"/>
        <v>110</v>
      </c>
      <c r="L10" s="148">
        <v>67</v>
      </c>
      <c r="M10" s="147">
        <v>43</v>
      </c>
      <c r="N10" s="210">
        <v>977</v>
      </c>
    </row>
    <row r="11" spans="1:14" s="34" customFormat="1" ht="27.75" customHeight="1">
      <c r="A11" s="304">
        <v>4</v>
      </c>
      <c r="B11" s="305" t="s">
        <v>5</v>
      </c>
      <c r="C11" s="389">
        <f t="shared" si="0"/>
        <v>4527</v>
      </c>
      <c r="D11" s="390">
        <v>54</v>
      </c>
      <c r="E11" s="391">
        <f t="shared" si="1"/>
        <v>388</v>
      </c>
      <c r="F11" s="392">
        <v>300</v>
      </c>
      <c r="G11" s="392">
        <v>88</v>
      </c>
      <c r="H11" s="391">
        <f t="shared" si="2"/>
        <v>2354</v>
      </c>
      <c r="I11" s="392">
        <v>1809</v>
      </c>
      <c r="J11" s="392">
        <v>545</v>
      </c>
      <c r="K11" s="391">
        <f t="shared" si="3"/>
        <v>466</v>
      </c>
      <c r="L11" s="312">
        <v>233</v>
      </c>
      <c r="M11" s="392">
        <v>233</v>
      </c>
      <c r="N11" s="390">
        <v>1265</v>
      </c>
    </row>
    <row r="12" spans="1:14" s="34" customFormat="1" ht="27.75" customHeight="1">
      <c r="A12" s="44">
        <v>5</v>
      </c>
      <c r="B12" s="79" t="s">
        <v>6</v>
      </c>
      <c r="C12" s="252">
        <f t="shared" si="0"/>
        <v>2624</v>
      </c>
      <c r="D12" s="141">
        <v>67</v>
      </c>
      <c r="E12" s="144">
        <f t="shared" si="1"/>
        <v>258</v>
      </c>
      <c r="F12" s="145">
        <v>240</v>
      </c>
      <c r="G12" s="145">
        <v>18</v>
      </c>
      <c r="H12" s="146">
        <f t="shared" si="2"/>
        <v>545</v>
      </c>
      <c r="I12" s="147">
        <v>490</v>
      </c>
      <c r="J12" s="147">
        <v>55</v>
      </c>
      <c r="K12" s="146">
        <f t="shared" si="3"/>
        <v>397</v>
      </c>
      <c r="L12" s="148">
        <v>258</v>
      </c>
      <c r="M12" s="147">
        <v>139</v>
      </c>
      <c r="N12" s="210">
        <v>1357</v>
      </c>
    </row>
    <row r="13" spans="1:14" s="34" customFormat="1" ht="27.75" customHeight="1">
      <c r="A13" s="304">
        <v>6</v>
      </c>
      <c r="B13" s="305" t="s">
        <v>7</v>
      </c>
      <c r="C13" s="389">
        <f t="shared" si="0"/>
        <v>4266</v>
      </c>
      <c r="D13" s="390">
        <v>60</v>
      </c>
      <c r="E13" s="391">
        <f t="shared" si="1"/>
        <v>319</v>
      </c>
      <c r="F13" s="392">
        <v>297</v>
      </c>
      <c r="G13" s="392">
        <v>22</v>
      </c>
      <c r="H13" s="391">
        <f t="shared" si="2"/>
        <v>896</v>
      </c>
      <c r="I13" s="392">
        <v>718</v>
      </c>
      <c r="J13" s="392">
        <v>178</v>
      </c>
      <c r="K13" s="391">
        <f t="shared" si="3"/>
        <v>1755</v>
      </c>
      <c r="L13" s="312">
        <v>862</v>
      </c>
      <c r="M13" s="392">
        <v>893</v>
      </c>
      <c r="N13" s="390">
        <v>1236</v>
      </c>
    </row>
    <row r="14" spans="1:14" s="34" customFormat="1" ht="27.75" customHeight="1">
      <c r="A14" s="44">
        <v>7</v>
      </c>
      <c r="B14" s="79" t="s">
        <v>8</v>
      </c>
      <c r="C14" s="252">
        <f t="shared" si="0"/>
        <v>1162</v>
      </c>
      <c r="D14" s="141">
        <v>14</v>
      </c>
      <c r="E14" s="144">
        <f t="shared" si="1"/>
        <v>94</v>
      </c>
      <c r="F14" s="145">
        <v>70</v>
      </c>
      <c r="G14" s="145">
        <v>24</v>
      </c>
      <c r="H14" s="146">
        <f t="shared" si="2"/>
        <v>168</v>
      </c>
      <c r="I14" s="147">
        <v>126</v>
      </c>
      <c r="J14" s="147">
        <v>42</v>
      </c>
      <c r="K14" s="146">
        <f t="shared" si="3"/>
        <v>504</v>
      </c>
      <c r="L14" s="148">
        <v>180</v>
      </c>
      <c r="M14" s="147">
        <v>324</v>
      </c>
      <c r="N14" s="210">
        <v>382</v>
      </c>
    </row>
    <row r="15" spans="1:14" s="34" customFormat="1" ht="27.75" customHeight="1">
      <c r="A15" s="304">
        <v>8</v>
      </c>
      <c r="B15" s="305" t="s">
        <v>9</v>
      </c>
      <c r="C15" s="389">
        <f t="shared" si="0"/>
        <v>890</v>
      </c>
      <c r="D15" s="390">
        <v>11</v>
      </c>
      <c r="E15" s="391">
        <f t="shared" si="1"/>
        <v>76</v>
      </c>
      <c r="F15" s="392">
        <v>59</v>
      </c>
      <c r="G15" s="392">
        <v>17</v>
      </c>
      <c r="H15" s="391">
        <f t="shared" si="2"/>
        <v>86</v>
      </c>
      <c r="I15" s="392">
        <v>50</v>
      </c>
      <c r="J15" s="392">
        <v>36</v>
      </c>
      <c r="K15" s="391">
        <f t="shared" si="3"/>
        <v>165</v>
      </c>
      <c r="L15" s="312">
        <v>43</v>
      </c>
      <c r="M15" s="392">
        <v>122</v>
      </c>
      <c r="N15" s="390">
        <v>552</v>
      </c>
    </row>
    <row r="16" spans="1:14" s="34" customFormat="1" ht="27.75" customHeight="1">
      <c r="A16" s="44">
        <v>9</v>
      </c>
      <c r="B16" s="79" t="s">
        <v>10</v>
      </c>
      <c r="C16" s="252">
        <f t="shared" si="0"/>
        <v>1657</v>
      </c>
      <c r="D16" s="141">
        <v>27</v>
      </c>
      <c r="E16" s="144">
        <f t="shared" si="1"/>
        <v>155</v>
      </c>
      <c r="F16" s="145">
        <v>136</v>
      </c>
      <c r="G16" s="145">
        <v>19</v>
      </c>
      <c r="H16" s="146">
        <f t="shared" si="2"/>
        <v>302</v>
      </c>
      <c r="I16" s="147">
        <v>245</v>
      </c>
      <c r="J16" s="147">
        <v>57</v>
      </c>
      <c r="K16" s="146">
        <f t="shared" si="3"/>
        <v>430</v>
      </c>
      <c r="L16" s="148">
        <v>210</v>
      </c>
      <c r="M16" s="147">
        <v>220</v>
      </c>
      <c r="N16" s="210">
        <v>743</v>
      </c>
    </row>
    <row r="17" spans="1:14" s="34" customFormat="1" ht="27.75" customHeight="1">
      <c r="A17" s="304">
        <v>10</v>
      </c>
      <c r="B17" s="305" t="s">
        <v>11</v>
      </c>
      <c r="C17" s="389">
        <f t="shared" si="0"/>
        <v>469</v>
      </c>
      <c r="D17" s="390">
        <v>4</v>
      </c>
      <c r="E17" s="391">
        <f t="shared" si="1"/>
        <v>60</v>
      </c>
      <c r="F17" s="392">
        <v>41</v>
      </c>
      <c r="G17" s="392">
        <v>19</v>
      </c>
      <c r="H17" s="391">
        <f t="shared" si="2"/>
        <v>26</v>
      </c>
      <c r="I17" s="392">
        <v>17</v>
      </c>
      <c r="J17" s="392">
        <v>9</v>
      </c>
      <c r="K17" s="391">
        <f t="shared" si="3"/>
        <v>77</v>
      </c>
      <c r="L17" s="312">
        <v>30</v>
      </c>
      <c r="M17" s="392">
        <v>47</v>
      </c>
      <c r="N17" s="390">
        <v>302</v>
      </c>
    </row>
    <row r="18" spans="1:14" s="34" customFormat="1" ht="27.75" customHeight="1">
      <c r="A18" s="44">
        <v>11</v>
      </c>
      <c r="B18" s="79" t="s">
        <v>12</v>
      </c>
      <c r="C18" s="252">
        <f t="shared" si="0"/>
        <v>1100</v>
      </c>
      <c r="D18" s="141">
        <v>9</v>
      </c>
      <c r="E18" s="144">
        <f t="shared" si="1"/>
        <v>64</v>
      </c>
      <c r="F18" s="145">
        <v>54</v>
      </c>
      <c r="G18" s="145">
        <v>10</v>
      </c>
      <c r="H18" s="146">
        <f t="shared" si="2"/>
        <v>324</v>
      </c>
      <c r="I18" s="147">
        <v>248</v>
      </c>
      <c r="J18" s="147">
        <v>76</v>
      </c>
      <c r="K18" s="146">
        <f t="shared" si="3"/>
        <v>355</v>
      </c>
      <c r="L18" s="148">
        <v>178</v>
      </c>
      <c r="M18" s="147">
        <v>177</v>
      </c>
      <c r="N18" s="210">
        <v>348</v>
      </c>
    </row>
    <row r="19" spans="1:14" s="34" customFormat="1" ht="27.75" customHeight="1">
      <c r="A19" s="304">
        <v>12</v>
      </c>
      <c r="B19" s="305" t="s">
        <v>13</v>
      </c>
      <c r="C19" s="389">
        <f t="shared" si="0"/>
        <v>1513</v>
      </c>
      <c r="D19" s="390">
        <v>50</v>
      </c>
      <c r="E19" s="391">
        <f t="shared" si="1"/>
        <v>106</v>
      </c>
      <c r="F19" s="392">
        <v>71</v>
      </c>
      <c r="G19" s="392">
        <v>35</v>
      </c>
      <c r="H19" s="391">
        <f t="shared" si="2"/>
        <v>240</v>
      </c>
      <c r="I19" s="392">
        <v>186</v>
      </c>
      <c r="J19" s="392">
        <v>54</v>
      </c>
      <c r="K19" s="391">
        <f t="shared" si="3"/>
        <v>665</v>
      </c>
      <c r="L19" s="312">
        <v>258</v>
      </c>
      <c r="M19" s="392">
        <v>407</v>
      </c>
      <c r="N19" s="390">
        <v>452</v>
      </c>
    </row>
    <row r="20" spans="1:14" s="34" customFormat="1" ht="27.75" customHeight="1">
      <c r="A20" s="44">
        <v>13</v>
      </c>
      <c r="B20" s="79" t="s">
        <v>14</v>
      </c>
      <c r="C20" s="252">
        <f t="shared" si="0"/>
        <v>764</v>
      </c>
      <c r="D20" s="141">
        <v>10</v>
      </c>
      <c r="E20" s="144">
        <f t="shared" si="1"/>
        <v>47</v>
      </c>
      <c r="F20" s="145">
        <v>35</v>
      </c>
      <c r="G20" s="145">
        <v>12</v>
      </c>
      <c r="H20" s="146">
        <f t="shared" si="2"/>
        <v>21</v>
      </c>
      <c r="I20" s="147">
        <v>18</v>
      </c>
      <c r="J20" s="147">
        <v>3</v>
      </c>
      <c r="K20" s="146">
        <f t="shared" si="3"/>
        <v>421</v>
      </c>
      <c r="L20" s="148">
        <v>155</v>
      </c>
      <c r="M20" s="147">
        <v>266</v>
      </c>
      <c r="N20" s="210">
        <v>265</v>
      </c>
    </row>
    <row r="21" spans="1:14" s="34" customFormat="1" ht="27.75" customHeight="1">
      <c r="A21" s="304">
        <v>14</v>
      </c>
      <c r="B21" s="305" t="s">
        <v>15</v>
      </c>
      <c r="C21" s="389">
        <f t="shared" si="0"/>
        <v>704</v>
      </c>
      <c r="D21" s="390">
        <v>24</v>
      </c>
      <c r="E21" s="391">
        <f t="shared" si="1"/>
        <v>67</v>
      </c>
      <c r="F21" s="392">
        <v>56</v>
      </c>
      <c r="G21" s="392">
        <v>11</v>
      </c>
      <c r="H21" s="391">
        <f t="shared" si="2"/>
        <v>192</v>
      </c>
      <c r="I21" s="392">
        <v>155</v>
      </c>
      <c r="J21" s="392">
        <v>37</v>
      </c>
      <c r="K21" s="391">
        <f t="shared" si="3"/>
        <v>129</v>
      </c>
      <c r="L21" s="312">
        <v>58</v>
      </c>
      <c r="M21" s="392">
        <v>71</v>
      </c>
      <c r="N21" s="390">
        <v>292</v>
      </c>
    </row>
    <row r="22" spans="1:14" s="34" customFormat="1" ht="27.75" customHeight="1">
      <c r="A22" s="44">
        <v>15</v>
      </c>
      <c r="B22" s="79" t="s">
        <v>16</v>
      </c>
      <c r="C22" s="252">
        <f t="shared" si="0"/>
        <v>701</v>
      </c>
      <c r="D22" s="141">
        <v>23</v>
      </c>
      <c r="E22" s="144">
        <f t="shared" si="1"/>
        <v>71</v>
      </c>
      <c r="F22" s="145">
        <v>63</v>
      </c>
      <c r="G22" s="145">
        <v>8</v>
      </c>
      <c r="H22" s="146">
        <f t="shared" si="2"/>
        <v>77</v>
      </c>
      <c r="I22" s="147">
        <v>41</v>
      </c>
      <c r="J22" s="147">
        <v>36</v>
      </c>
      <c r="K22" s="146">
        <f t="shared" si="3"/>
        <v>210</v>
      </c>
      <c r="L22" s="148">
        <v>103</v>
      </c>
      <c r="M22" s="147">
        <v>107</v>
      </c>
      <c r="N22" s="210">
        <v>320</v>
      </c>
    </row>
    <row r="23" spans="1:14" s="34" customFormat="1" ht="27.75" customHeight="1">
      <c r="A23" s="304">
        <v>16</v>
      </c>
      <c r="B23" s="305" t="s">
        <v>17</v>
      </c>
      <c r="C23" s="389">
        <f t="shared" si="0"/>
        <v>895</v>
      </c>
      <c r="D23" s="390">
        <v>11</v>
      </c>
      <c r="E23" s="391">
        <f t="shared" si="1"/>
        <v>79</v>
      </c>
      <c r="F23" s="392">
        <v>68</v>
      </c>
      <c r="G23" s="392">
        <v>11</v>
      </c>
      <c r="H23" s="391">
        <f t="shared" si="2"/>
        <v>307</v>
      </c>
      <c r="I23" s="392">
        <v>221</v>
      </c>
      <c r="J23" s="392">
        <v>86</v>
      </c>
      <c r="K23" s="391">
        <f t="shared" si="3"/>
        <v>196</v>
      </c>
      <c r="L23" s="312">
        <v>58</v>
      </c>
      <c r="M23" s="392">
        <v>138</v>
      </c>
      <c r="N23" s="390">
        <v>302</v>
      </c>
    </row>
    <row r="24" spans="1:14" s="34" customFormat="1" ht="27.75" customHeight="1">
      <c r="A24" s="44">
        <v>17</v>
      </c>
      <c r="B24" s="79" t="s">
        <v>18</v>
      </c>
      <c r="C24" s="252">
        <f t="shared" si="0"/>
        <v>996</v>
      </c>
      <c r="D24" s="141">
        <v>18</v>
      </c>
      <c r="E24" s="144">
        <f t="shared" si="1"/>
        <v>127</v>
      </c>
      <c r="F24" s="145">
        <v>82</v>
      </c>
      <c r="G24" s="145">
        <v>45</v>
      </c>
      <c r="H24" s="146">
        <f t="shared" si="2"/>
        <v>74</v>
      </c>
      <c r="I24" s="147">
        <v>47</v>
      </c>
      <c r="J24" s="147">
        <v>27</v>
      </c>
      <c r="K24" s="146">
        <f t="shared" si="3"/>
        <v>79</v>
      </c>
      <c r="L24" s="148">
        <v>24</v>
      </c>
      <c r="M24" s="147">
        <v>55</v>
      </c>
      <c r="N24" s="210">
        <v>698</v>
      </c>
    </row>
    <row r="25" spans="1:14" s="34" customFormat="1" ht="27.75" customHeight="1">
      <c r="A25" s="304">
        <v>18</v>
      </c>
      <c r="B25" s="305" t="s">
        <v>19</v>
      </c>
      <c r="C25" s="389">
        <f t="shared" si="0"/>
        <v>2298</v>
      </c>
      <c r="D25" s="390">
        <v>20</v>
      </c>
      <c r="E25" s="391">
        <f t="shared" si="1"/>
        <v>128</v>
      </c>
      <c r="F25" s="392">
        <v>109</v>
      </c>
      <c r="G25" s="392">
        <v>19</v>
      </c>
      <c r="H25" s="391">
        <f t="shared" si="2"/>
        <v>289</v>
      </c>
      <c r="I25" s="392">
        <v>212</v>
      </c>
      <c r="J25" s="392">
        <v>77</v>
      </c>
      <c r="K25" s="391">
        <f t="shared" si="3"/>
        <v>1298</v>
      </c>
      <c r="L25" s="312">
        <v>528</v>
      </c>
      <c r="M25" s="392">
        <v>770</v>
      </c>
      <c r="N25" s="390">
        <v>563</v>
      </c>
    </row>
    <row r="26" spans="1:14" s="35" customFormat="1" ht="27.75" customHeight="1">
      <c r="A26" s="251"/>
      <c r="B26" s="251" t="s">
        <v>0</v>
      </c>
      <c r="C26" s="252">
        <f t="shared" si="0"/>
        <v>27908</v>
      </c>
      <c r="D26" s="141">
        <v>460</v>
      </c>
      <c r="E26" s="144">
        <f t="shared" si="1"/>
        <v>2480</v>
      </c>
      <c r="F26" s="90">
        <v>2043</v>
      </c>
      <c r="G26" s="90">
        <v>437</v>
      </c>
      <c r="H26" s="146">
        <f t="shared" si="2"/>
        <v>6163</v>
      </c>
      <c r="I26" s="253">
        <v>4793</v>
      </c>
      <c r="J26" s="253">
        <v>1370</v>
      </c>
      <c r="K26" s="146">
        <f t="shared" si="3"/>
        <v>7676</v>
      </c>
      <c r="L26" s="253">
        <v>3416</v>
      </c>
      <c r="M26" s="253">
        <v>4260</v>
      </c>
      <c r="N26" s="253">
        <v>11129</v>
      </c>
    </row>
    <row r="27" spans="2:7" s="9" customFormat="1" ht="15" customHeight="1" hidden="1">
      <c r="B27" s="45"/>
      <c r="C27" s="9">
        <v>15647</v>
      </c>
      <c r="D27" s="9">
        <v>10985</v>
      </c>
      <c r="F27" s="9">
        <f>SUM(F8:F26)</f>
        <v>4086</v>
      </c>
      <c r="G27" s="9">
        <f>SUM(G8:G26)</f>
        <v>874</v>
      </c>
    </row>
    <row r="28" spans="2:4" s="9" customFormat="1" ht="15" customHeight="1" hidden="1">
      <c r="B28" s="45"/>
      <c r="D28" s="9">
        <f>SUM(D8:D25)</f>
        <v>460</v>
      </c>
    </row>
    <row r="29" spans="2:4" s="9" customFormat="1" ht="15" customHeight="1" hidden="1">
      <c r="B29" s="45"/>
      <c r="C29" s="9">
        <v>15869</v>
      </c>
      <c r="D29" s="9">
        <v>11316</v>
      </c>
    </row>
    <row r="30" s="9" customFormat="1" ht="15" customHeight="1" hidden="1">
      <c r="B30" s="45"/>
    </row>
    <row r="31" spans="2:4" s="9" customFormat="1" ht="15" customHeight="1" hidden="1">
      <c r="B31" s="45"/>
      <c r="C31" s="9">
        <f>C29-F26</f>
        <v>13826</v>
      </c>
      <c r="D31" s="9">
        <f>D29-J26</f>
        <v>9946</v>
      </c>
    </row>
    <row r="32" s="9" customFormat="1" ht="33.75" customHeight="1">
      <c r="B32" s="184" t="s">
        <v>28</v>
      </c>
    </row>
    <row r="33" ht="41.25" customHeight="1">
      <c r="E33" s="31"/>
    </row>
  </sheetData>
  <sheetProtection/>
  <mergeCells count="16">
    <mergeCell ref="L4:M4"/>
    <mergeCell ref="N4:N5"/>
    <mergeCell ref="F4:G4"/>
    <mergeCell ref="H4:H5"/>
    <mergeCell ref="I4:J4"/>
    <mergeCell ref="K4:K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6"/>
  <sheetViews>
    <sheetView zoomScale="60" zoomScaleNormal="60" zoomScalePageLayoutView="0" workbookViewId="0" topLeftCell="A1">
      <selection activeCell="AA15" sqref="AA15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7.875" style="0" customWidth="1"/>
    <col min="4" max="4" width="7.375" style="0" customWidth="1"/>
    <col min="5" max="5" width="7.25390625" style="0" customWidth="1"/>
    <col min="6" max="7" width="7.125" style="0" customWidth="1"/>
    <col min="8" max="8" width="7.875" style="0" customWidth="1"/>
    <col min="9" max="9" width="7.25390625" style="0" customWidth="1"/>
    <col min="10" max="10" width="6.375" style="0" customWidth="1"/>
    <col min="12" max="12" width="6.75390625" style="0" customWidth="1"/>
    <col min="13" max="13" width="7.00390625" style="0" customWidth="1"/>
    <col min="14" max="14" width="9.625" style="0" customWidth="1"/>
    <col min="15" max="15" width="7.25390625" style="0" customWidth="1"/>
    <col min="16" max="16" width="8.875" style="0" customWidth="1"/>
    <col min="18" max="18" width="10.75390625" style="0" customWidth="1"/>
    <col min="19" max="19" width="11.375" style="0" customWidth="1"/>
    <col min="20" max="20" width="6.125" style="0" hidden="1" customWidth="1"/>
  </cols>
  <sheetData>
    <row r="1" spans="1:19" s="32" customFormat="1" ht="45.75" customHeight="1">
      <c r="A1" s="545" t="s">
        <v>281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</row>
    <row r="2" spans="1:19" s="36" customFormat="1" ht="33" customHeight="1">
      <c r="A2" s="546" t="s">
        <v>1</v>
      </c>
      <c r="B2" s="551" t="s">
        <v>51</v>
      </c>
      <c r="C2" s="546" t="s">
        <v>184</v>
      </c>
      <c r="D2" s="542" t="s">
        <v>185</v>
      </c>
      <c r="E2" s="543"/>
      <c r="F2" s="538" t="s">
        <v>186</v>
      </c>
      <c r="G2" s="538"/>
      <c r="H2" s="540" t="s">
        <v>187</v>
      </c>
      <c r="I2" s="541"/>
      <c r="J2" s="540" t="s">
        <v>188</v>
      </c>
      <c r="K2" s="541"/>
      <c r="L2" s="540" t="s">
        <v>189</v>
      </c>
      <c r="M2" s="544"/>
      <c r="N2" s="538" t="s">
        <v>190</v>
      </c>
      <c r="O2" s="538" t="s">
        <v>191</v>
      </c>
      <c r="P2" s="538" t="s">
        <v>192</v>
      </c>
      <c r="Q2" s="538" t="s">
        <v>193</v>
      </c>
      <c r="R2" s="542" t="s">
        <v>0</v>
      </c>
      <c r="S2" s="549" t="s">
        <v>194</v>
      </c>
    </row>
    <row r="3" spans="1:19" s="36" customFormat="1" ht="64.5" customHeight="1" thickBot="1">
      <c r="A3" s="547"/>
      <c r="B3" s="552"/>
      <c r="C3" s="547"/>
      <c r="D3" s="242" t="s">
        <v>195</v>
      </c>
      <c r="E3" s="242" t="s">
        <v>196</v>
      </c>
      <c r="F3" s="242" t="s">
        <v>195</v>
      </c>
      <c r="G3" s="242" t="s">
        <v>196</v>
      </c>
      <c r="H3" s="242" t="s">
        <v>195</v>
      </c>
      <c r="I3" s="242" t="s">
        <v>196</v>
      </c>
      <c r="J3" s="242" t="s">
        <v>197</v>
      </c>
      <c r="K3" s="242" t="s">
        <v>198</v>
      </c>
      <c r="L3" s="242" t="s">
        <v>195</v>
      </c>
      <c r="M3" s="242" t="s">
        <v>196</v>
      </c>
      <c r="N3" s="539"/>
      <c r="O3" s="539"/>
      <c r="P3" s="539"/>
      <c r="Q3" s="539"/>
      <c r="R3" s="548"/>
      <c r="S3" s="550"/>
    </row>
    <row r="4" spans="1:19" s="36" customFormat="1" ht="27.75" customHeight="1" thickTop="1">
      <c r="A4" s="71">
        <v>1</v>
      </c>
      <c r="B4" s="72" t="s">
        <v>2</v>
      </c>
      <c r="C4" s="233">
        <v>19</v>
      </c>
      <c r="D4" s="234">
        <v>58</v>
      </c>
      <c r="E4" s="235">
        <v>40</v>
      </c>
      <c r="F4" s="234">
        <v>30</v>
      </c>
      <c r="G4" s="234">
        <v>18</v>
      </c>
      <c r="H4" s="233">
        <v>21</v>
      </c>
      <c r="I4" s="236">
        <v>33</v>
      </c>
      <c r="J4" s="237">
        <v>9</v>
      </c>
      <c r="K4" s="238">
        <v>333</v>
      </c>
      <c r="L4" s="239">
        <v>8</v>
      </c>
      <c r="M4" s="239">
        <v>38</v>
      </c>
      <c r="N4" s="239">
        <v>3282</v>
      </c>
      <c r="O4" s="235">
        <v>107</v>
      </c>
      <c r="P4" s="71">
        <v>205</v>
      </c>
      <c r="Q4" s="235">
        <v>2</v>
      </c>
      <c r="R4" s="240">
        <v>4203</v>
      </c>
      <c r="S4" s="241">
        <v>4410</v>
      </c>
    </row>
    <row r="5" spans="1:19" ht="27.75" customHeight="1">
      <c r="A5" s="304">
        <v>2</v>
      </c>
      <c r="B5" s="305" t="s">
        <v>3</v>
      </c>
      <c r="C5" s="352">
        <v>11</v>
      </c>
      <c r="D5" s="353">
        <v>30</v>
      </c>
      <c r="E5" s="353">
        <v>4</v>
      </c>
      <c r="F5" s="353">
        <v>59</v>
      </c>
      <c r="G5" s="353">
        <v>18</v>
      </c>
      <c r="H5" s="352">
        <v>150</v>
      </c>
      <c r="I5" s="354">
        <v>215</v>
      </c>
      <c r="J5" s="355">
        <v>3</v>
      </c>
      <c r="K5" s="356">
        <v>275</v>
      </c>
      <c r="L5" s="352">
        <v>28</v>
      </c>
      <c r="M5" s="352">
        <v>26</v>
      </c>
      <c r="N5" s="352">
        <v>3624</v>
      </c>
      <c r="O5" s="353">
        <v>131</v>
      </c>
      <c r="P5" s="304">
        <v>55</v>
      </c>
      <c r="Q5" s="353">
        <v>5166</v>
      </c>
      <c r="R5" s="357">
        <v>9795</v>
      </c>
      <c r="S5" s="358">
        <v>10517</v>
      </c>
    </row>
    <row r="6" spans="1:19" ht="27.75" customHeight="1">
      <c r="A6" s="44">
        <v>3</v>
      </c>
      <c r="B6" s="79" t="s">
        <v>4</v>
      </c>
      <c r="C6" s="226">
        <v>28</v>
      </c>
      <c r="D6" s="225">
        <v>274</v>
      </c>
      <c r="E6" s="222">
        <v>35</v>
      </c>
      <c r="F6" s="225">
        <v>121</v>
      </c>
      <c r="G6" s="225">
        <v>16</v>
      </c>
      <c r="H6" s="226">
        <v>67</v>
      </c>
      <c r="I6" s="228">
        <v>43</v>
      </c>
      <c r="J6" s="229">
        <v>11</v>
      </c>
      <c r="K6" s="223">
        <v>501</v>
      </c>
      <c r="L6" s="221">
        <v>25</v>
      </c>
      <c r="M6" s="221">
        <v>55</v>
      </c>
      <c r="N6" s="221">
        <v>9726</v>
      </c>
      <c r="O6" s="222">
        <v>224</v>
      </c>
      <c r="P6" s="44">
        <v>163</v>
      </c>
      <c r="Q6" s="222">
        <v>4</v>
      </c>
      <c r="R6" s="224">
        <v>11293</v>
      </c>
      <c r="S6" s="227">
        <v>12240</v>
      </c>
    </row>
    <row r="7" spans="1:19" ht="27.75" customHeight="1">
      <c r="A7" s="304">
        <v>4</v>
      </c>
      <c r="B7" s="305" t="s">
        <v>5</v>
      </c>
      <c r="C7" s="352">
        <v>54</v>
      </c>
      <c r="D7" s="353">
        <v>300</v>
      </c>
      <c r="E7" s="353">
        <v>88</v>
      </c>
      <c r="F7" s="353">
        <v>1809</v>
      </c>
      <c r="G7" s="353">
        <v>545</v>
      </c>
      <c r="H7" s="352">
        <v>233</v>
      </c>
      <c r="I7" s="354">
        <v>233</v>
      </c>
      <c r="J7" s="355">
        <v>298</v>
      </c>
      <c r="K7" s="356">
        <v>2425</v>
      </c>
      <c r="L7" s="352">
        <v>149</v>
      </c>
      <c r="M7" s="352">
        <v>255</v>
      </c>
      <c r="N7" s="352">
        <v>18833</v>
      </c>
      <c r="O7" s="353">
        <v>418</v>
      </c>
      <c r="P7" s="304">
        <v>375</v>
      </c>
      <c r="Q7" s="353">
        <v>30</v>
      </c>
      <c r="R7" s="357">
        <v>26045</v>
      </c>
      <c r="S7" s="358">
        <v>26688</v>
      </c>
    </row>
    <row r="8" spans="1:19" ht="27.75" customHeight="1">
      <c r="A8" s="44">
        <v>5</v>
      </c>
      <c r="B8" s="79" t="s">
        <v>6</v>
      </c>
      <c r="C8" s="226">
        <v>67</v>
      </c>
      <c r="D8" s="225">
        <v>240</v>
      </c>
      <c r="E8" s="222">
        <v>18</v>
      </c>
      <c r="F8" s="225">
        <v>490</v>
      </c>
      <c r="G8" s="225">
        <v>55</v>
      </c>
      <c r="H8" s="226">
        <v>258</v>
      </c>
      <c r="I8" s="228">
        <v>139</v>
      </c>
      <c r="J8" s="229">
        <v>85</v>
      </c>
      <c r="K8" s="223">
        <v>1585</v>
      </c>
      <c r="L8" s="221">
        <v>49</v>
      </c>
      <c r="M8" s="221">
        <v>134</v>
      </c>
      <c r="N8" s="221">
        <v>18738</v>
      </c>
      <c r="O8" s="222">
        <v>339</v>
      </c>
      <c r="P8" s="44">
        <v>269</v>
      </c>
      <c r="Q8" s="222">
        <v>29</v>
      </c>
      <c r="R8" s="224">
        <v>22495</v>
      </c>
      <c r="S8" s="227">
        <v>23541</v>
      </c>
    </row>
    <row r="9" spans="1:19" ht="27.75" customHeight="1">
      <c r="A9" s="304">
        <v>6</v>
      </c>
      <c r="B9" s="305" t="s">
        <v>7</v>
      </c>
      <c r="C9" s="352">
        <v>60</v>
      </c>
      <c r="D9" s="353">
        <v>297</v>
      </c>
      <c r="E9" s="353">
        <v>22</v>
      </c>
      <c r="F9" s="353">
        <v>718</v>
      </c>
      <c r="G9" s="353">
        <v>178</v>
      </c>
      <c r="H9" s="352">
        <v>862</v>
      </c>
      <c r="I9" s="354">
        <v>893</v>
      </c>
      <c r="J9" s="355">
        <v>53</v>
      </c>
      <c r="K9" s="356">
        <v>1177</v>
      </c>
      <c r="L9" s="352">
        <v>56</v>
      </c>
      <c r="M9" s="352">
        <v>197</v>
      </c>
      <c r="N9" s="352">
        <v>16647</v>
      </c>
      <c r="O9" s="353">
        <v>527</v>
      </c>
      <c r="P9" s="304">
        <v>305</v>
      </c>
      <c r="Q9" s="353">
        <v>8</v>
      </c>
      <c r="R9" s="357">
        <v>22000</v>
      </c>
      <c r="S9" s="358">
        <v>23422</v>
      </c>
    </row>
    <row r="10" spans="1:19" ht="27.75" customHeight="1">
      <c r="A10" s="44">
        <v>7</v>
      </c>
      <c r="B10" s="79" t="s">
        <v>8</v>
      </c>
      <c r="C10" s="226">
        <v>14</v>
      </c>
      <c r="D10" s="225">
        <v>70</v>
      </c>
      <c r="E10" s="222">
        <v>24</v>
      </c>
      <c r="F10" s="225">
        <v>126</v>
      </c>
      <c r="G10" s="225">
        <v>42</v>
      </c>
      <c r="H10" s="226">
        <v>180</v>
      </c>
      <c r="I10" s="228">
        <v>324</v>
      </c>
      <c r="J10" s="229">
        <v>13</v>
      </c>
      <c r="K10" s="223">
        <v>494</v>
      </c>
      <c r="L10" s="221">
        <v>35</v>
      </c>
      <c r="M10" s="221">
        <v>40</v>
      </c>
      <c r="N10" s="221">
        <v>6925</v>
      </c>
      <c r="O10" s="222">
        <v>156</v>
      </c>
      <c r="P10" s="44">
        <v>157</v>
      </c>
      <c r="Q10" s="222">
        <v>2914</v>
      </c>
      <c r="R10" s="224">
        <v>11514</v>
      </c>
      <c r="S10" s="227">
        <v>12437</v>
      </c>
    </row>
    <row r="11" spans="1:19" ht="27.75" customHeight="1">
      <c r="A11" s="304">
        <v>8</v>
      </c>
      <c r="B11" s="305" t="s">
        <v>9</v>
      </c>
      <c r="C11" s="352">
        <v>11</v>
      </c>
      <c r="D11" s="353">
        <v>59</v>
      </c>
      <c r="E11" s="353">
        <v>17</v>
      </c>
      <c r="F11" s="353">
        <v>50</v>
      </c>
      <c r="G11" s="353">
        <v>36</v>
      </c>
      <c r="H11" s="352">
        <v>43</v>
      </c>
      <c r="I11" s="354">
        <v>122</v>
      </c>
      <c r="J11" s="355">
        <v>10</v>
      </c>
      <c r="K11" s="356">
        <v>332</v>
      </c>
      <c r="L11" s="352">
        <v>10</v>
      </c>
      <c r="M11" s="352">
        <v>61</v>
      </c>
      <c r="N11" s="352">
        <v>4125</v>
      </c>
      <c r="O11" s="353">
        <v>145</v>
      </c>
      <c r="P11" s="304">
        <v>144</v>
      </c>
      <c r="Q11" s="353">
        <v>11</v>
      </c>
      <c r="R11" s="357">
        <v>5176</v>
      </c>
      <c r="S11" s="358">
        <v>5757</v>
      </c>
    </row>
    <row r="12" spans="1:19" ht="27.75" customHeight="1">
      <c r="A12" s="44">
        <v>9</v>
      </c>
      <c r="B12" s="79" t="s">
        <v>10</v>
      </c>
      <c r="C12" s="226">
        <v>27</v>
      </c>
      <c r="D12" s="225">
        <v>136</v>
      </c>
      <c r="E12" s="222">
        <v>19</v>
      </c>
      <c r="F12" s="225">
        <v>245</v>
      </c>
      <c r="G12" s="225">
        <v>57</v>
      </c>
      <c r="H12" s="226">
        <v>210</v>
      </c>
      <c r="I12" s="228">
        <v>220</v>
      </c>
      <c r="J12" s="229">
        <v>22</v>
      </c>
      <c r="K12" s="223">
        <v>473</v>
      </c>
      <c r="L12" s="221">
        <v>31</v>
      </c>
      <c r="M12" s="221">
        <v>79</v>
      </c>
      <c r="N12" s="221">
        <v>7878</v>
      </c>
      <c r="O12" s="222">
        <v>229</v>
      </c>
      <c r="P12" s="44">
        <v>188</v>
      </c>
      <c r="Q12" s="222">
        <v>16</v>
      </c>
      <c r="R12" s="224">
        <v>9830</v>
      </c>
      <c r="S12" s="227">
        <v>10074</v>
      </c>
    </row>
    <row r="13" spans="1:19" ht="27.75" customHeight="1">
      <c r="A13" s="304">
        <v>10</v>
      </c>
      <c r="B13" s="305" t="s">
        <v>11</v>
      </c>
      <c r="C13" s="352">
        <v>4</v>
      </c>
      <c r="D13" s="353">
        <v>41</v>
      </c>
      <c r="E13" s="353">
        <v>19</v>
      </c>
      <c r="F13" s="353">
        <v>17</v>
      </c>
      <c r="G13" s="353">
        <v>9</v>
      </c>
      <c r="H13" s="352">
        <v>30</v>
      </c>
      <c r="I13" s="354">
        <v>47</v>
      </c>
      <c r="J13" s="355">
        <v>8</v>
      </c>
      <c r="K13" s="356">
        <v>208</v>
      </c>
      <c r="L13" s="352">
        <v>12</v>
      </c>
      <c r="M13" s="352">
        <v>26</v>
      </c>
      <c r="N13" s="352">
        <v>2651</v>
      </c>
      <c r="O13" s="353">
        <v>68</v>
      </c>
      <c r="P13" s="304">
        <v>76</v>
      </c>
      <c r="Q13" s="353">
        <v>6</v>
      </c>
      <c r="R13" s="357">
        <v>3222</v>
      </c>
      <c r="S13" s="358">
        <v>3588</v>
      </c>
    </row>
    <row r="14" spans="1:19" ht="27.75" customHeight="1">
      <c r="A14" s="44">
        <v>11</v>
      </c>
      <c r="B14" s="79" t="s">
        <v>12</v>
      </c>
      <c r="C14" s="226">
        <v>9</v>
      </c>
      <c r="D14" s="225">
        <v>54</v>
      </c>
      <c r="E14" s="222">
        <v>10</v>
      </c>
      <c r="F14" s="225">
        <v>248</v>
      </c>
      <c r="G14" s="225">
        <v>76</v>
      </c>
      <c r="H14" s="226">
        <v>178</v>
      </c>
      <c r="I14" s="228">
        <v>177</v>
      </c>
      <c r="J14" s="229">
        <v>10</v>
      </c>
      <c r="K14" s="223">
        <v>667</v>
      </c>
      <c r="L14" s="221">
        <v>11</v>
      </c>
      <c r="M14" s="221">
        <v>58</v>
      </c>
      <c r="N14" s="221">
        <v>4523</v>
      </c>
      <c r="O14" s="222">
        <v>122</v>
      </c>
      <c r="P14" s="44">
        <v>70</v>
      </c>
      <c r="Q14" s="222">
        <v>13</v>
      </c>
      <c r="R14" s="224">
        <v>6226</v>
      </c>
      <c r="S14" s="227">
        <v>6545</v>
      </c>
    </row>
    <row r="15" spans="1:19" ht="27.75" customHeight="1">
      <c r="A15" s="304">
        <v>12</v>
      </c>
      <c r="B15" s="305" t="s">
        <v>13</v>
      </c>
      <c r="C15" s="352">
        <v>50</v>
      </c>
      <c r="D15" s="353">
        <v>71</v>
      </c>
      <c r="E15" s="353">
        <v>35</v>
      </c>
      <c r="F15" s="353">
        <v>186</v>
      </c>
      <c r="G15" s="353">
        <v>54</v>
      </c>
      <c r="H15" s="352">
        <v>258</v>
      </c>
      <c r="I15" s="354">
        <v>407</v>
      </c>
      <c r="J15" s="355">
        <v>21</v>
      </c>
      <c r="K15" s="356">
        <v>533</v>
      </c>
      <c r="L15" s="352">
        <v>34</v>
      </c>
      <c r="M15" s="352">
        <v>60</v>
      </c>
      <c r="N15" s="352">
        <v>7051</v>
      </c>
      <c r="O15" s="353">
        <v>191</v>
      </c>
      <c r="P15" s="304">
        <v>197</v>
      </c>
      <c r="Q15" s="353">
        <v>10</v>
      </c>
      <c r="R15" s="357">
        <v>9158</v>
      </c>
      <c r="S15" s="358">
        <v>9500</v>
      </c>
    </row>
    <row r="16" spans="1:19" ht="27.75" customHeight="1">
      <c r="A16" s="44">
        <v>13</v>
      </c>
      <c r="B16" s="79" t="s">
        <v>14</v>
      </c>
      <c r="C16" s="226">
        <v>10</v>
      </c>
      <c r="D16" s="225">
        <v>35</v>
      </c>
      <c r="E16" s="222">
        <v>12</v>
      </c>
      <c r="F16" s="225">
        <v>18</v>
      </c>
      <c r="G16" s="225">
        <v>3</v>
      </c>
      <c r="H16" s="226">
        <v>155</v>
      </c>
      <c r="I16" s="228">
        <v>266</v>
      </c>
      <c r="J16" s="229">
        <v>6</v>
      </c>
      <c r="K16" s="223">
        <v>212</v>
      </c>
      <c r="L16" s="221">
        <v>10</v>
      </c>
      <c r="M16" s="221">
        <v>42</v>
      </c>
      <c r="N16" s="221">
        <v>2898</v>
      </c>
      <c r="O16" s="222">
        <v>112</v>
      </c>
      <c r="P16" s="44">
        <v>120</v>
      </c>
      <c r="Q16" s="222">
        <v>7</v>
      </c>
      <c r="R16" s="224">
        <v>3906</v>
      </c>
      <c r="S16" s="227">
        <v>4042</v>
      </c>
    </row>
    <row r="17" spans="1:19" ht="27.75" customHeight="1">
      <c r="A17" s="304">
        <v>14</v>
      </c>
      <c r="B17" s="305" t="s">
        <v>15</v>
      </c>
      <c r="C17" s="352">
        <v>24</v>
      </c>
      <c r="D17" s="353">
        <v>56</v>
      </c>
      <c r="E17" s="353">
        <v>11</v>
      </c>
      <c r="F17" s="353">
        <v>155</v>
      </c>
      <c r="G17" s="353">
        <v>37</v>
      </c>
      <c r="H17" s="352">
        <v>58</v>
      </c>
      <c r="I17" s="354">
        <v>71</v>
      </c>
      <c r="J17" s="355">
        <v>22</v>
      </c>
      <c r="K17" s="356">
        <v>500</v>
      </c>
      <c r="L17" s="352">
        <v>30</v>
      </c>
      <c r="M17" s="352">
        <v>291</v>
      </c>
      <c r="N17" s="352">
        <v>5394</v>
      </c>
      <c r="O17" s="353">
        <v>150</v>
      </c>
      <c r="P17" s="304">
        <v>118</v>
      </c>
      <c r="Q17" s="353">
        <v>13</v>
      </c>
      <c r="R17" s="357">
        <v>6930</v>
      </c>
      <c r="S17" s="358">
        <v>7130</v>
      </c>
    </row>
    <row r="18" spans="1:19" ht="27.75" customHeight="1">
      <c r="A18" s="44">
        <v>15</v>
      </c>
      <c r="B18" s="79" t="s">
        <v>16</v>
      </c>
      <c r="C18" s="226">
        <v>23</v>
      </c>
      <c r="D18" s="225">
        <v>63</v>
      </c>
      <c r="E18" s="222">
        <v>8</v>
      </c>
      <c r="F18" s="225">
        <v>41</v>
      </c>
      <c r="G18" s="225">
        <v>36</v>
      </c>
      <c r="H18" s="226">
        <v>103</v>
      </c>
      <c r="I18" s="228">
        <v>107</v>
      </c>
      <c r="J18" s="229">
        <v>7</v>
      </c>
      <c r="K18" s="223">
        <v>270</v>
      </c>
      <c r="L18" s="221">
        <v>33</v>
      </c>
      <c r="M18" s="221">
        <v>12</v>
      </c>
      <c r="N18" s="221">
        <v>5135</v>
      </c>
      <c r="O18" s="222">
        <v>134</v>
      </c>
      <c r="P18" s="44">
        <v>90</v>
      </c>
      <c r="Q18" s="222">
        <v>3</v>
      </c>
      <c r="R18" s="224">
        <v>6065</v>
      </c>
      <c r="S18" s="227">
        <v>6379</v>
      </c>
    </row>
    <row r="19" spans="1:19" ht="27.75" customHeight="1">
      <c r="A19" s="304">
        <v>16</v>
      </c>
      <c r="B19" s="305" t="s">
        <v>17</v>
      </c>
      <c r="C19" s="352">
        <v>11</v>
      </c>
      <c r="D19" s="353">
        <v>68</v>
      </c>
      <c r="E19" s="353">
        <v>11</v>
      </c>
      <c r="F19" s="353">
        <v>221</v>
      </c>
      <c r="G19" s="353">
        <v>86</v>
      </c>
      <c r="H19" s="352">
        <v>58</v>
      </c>
      <c r="I19" s="354">
        <v>138</v>
      </c>
      <c r="J19" s="355">
        <v>18</v>
      </c>
      <c r="K19" s="356">
        <v>344</v>
      </c>
      <c r="L19" s="352">
        <v>120</v>
      </c>
      <c r="M19" s="352">
        <v>730</v>
      </c>
      <c r="N19" s="352">
        <v>3310</v>
      </c>
      <c r="O19" s="353">
        <v>115</v>
      </c>
      <c r="P19" s="304">
        <v>90</v>
      </c>
      <c r="Q19" s="353">
        <v>25</v>
      </c>
      <c r="R19" s="357">
        <v>5345</v>
      </c>
      <c r="S19" s="358">
        <v>5752</v>
      </c>
    </row>
    <row r="20" spans="1:19" ht="27.75" customHeight="1">
      <c r="A20" s="44">
        <v>17</v>
      </c>
      <c r="B20" s="79" t="s">
        <v>18</v>
      </c>
      <c r="C20" s="226">
        <v>18</v>
      </c>
      <c r="D20" s="225">
        <v>82</v>
      </c>
      <c r="E20" s="222">
        <v>45</v>
      </c>
      <c r="F20" s="225">
        <v>47</v>
      </c>
      <c r="G20" s="225">
        <v>27</v>
      </c>
      <c r="H20" s="226">
        <v>24</v>
      </c>
      <c r="I20" s="228">
        <v>55</v>
      </c>
      <c r="J20" s="229">
        <v>15</v>
      </c>
      <c r="K20" s="223">
        <v>489</v>
      </c>
      <c r="L20" s="221">
        <v>39</v>
      </c>
      <c r="M20" s="221">
        <v>33</v>
      </c>
      <c r="N20" s="221">
        <v>5318</v>
      </c>
      <c r="O20" s="222">
        <v>224</v>
      </c>
      <c r="P20" s="44">
        <v>214</v>
      </c>
      <c r="Q20" s="222">
        <v>8</v>
      </c>
      <c r="R20" s="224">
        <v>6638</v>
      </c>
      <c r="S20" s="227">
        <v>6891</v>
      </c>
    </row>
    <row r="21" spans="1:19" ht="27.75" customHeight="1">
      <c r="A21" s="304">
        <v>18</v>
      </c>
      <c r="B21" s="305" t="s">
        <v>19</v>
      </c>
      <c r="C21" s="352">
        <v>20</v>
      </c>
      <c r="D21" s="353">
        <v>109</v>
      </c>
      <c r="E21" s="353">
        <v>19</v>
      </c>
      <c r="F21" s="353">
        <v>212</v>
      </c>
      <c r="G21" s="353">
        <v>77</v>
      </c>
      <c r="H21" s="352">
        <v>528</v>
      </c>
      <c r="I21" s="354">
        <v>770</v>
      </c>
      <c r="J21" s="355">
        <v>32</v>
      </c>
      <c r="K21" s="356">
        <v>589</v>
      </c>
      <c r="L21" s="352">
        <v>30</v>
      </c>
      <c r="M21" s="352">
        <v>76</v>
      </c>
      <c r="N21" s="352">
        <v>8358</v>
      </c>
      <c r="O21" s="353">
        <v>271</v>
      </c>
      <c r="P21" s="304">
        <v>190</v>
      </c>
      <c r="Q21" s="353">
        <v>13</v>
      </c>
      <c r="R21" s="357">
        <v>11294</v>
      </c>
      <c r="S21" s="358">
        <v>11778</v>
      </c>
    </row>
    <row r="22" spans="1:19" ht="27.75" customHeight="1">
      <c r="A22" s="410" t="s">
        <v>0</v>
      </c>
      <c r="B22" s="411"/>
      <c r="C22" s="231">
        <v>460</v>
      </c>
      <c r="D22" s="231">
        <v>2043</v>
      </c>
      <c r="E22" s="230">
        <v>437</v>
      </c>
      <c r="F22" s="231">
        <v>4793</v>
      </c>
      <c r="G22" s="231">
        <v>1370</v>
      </c>
      <c r="H22" s="231">
        <v>3416</v>
      </c>
      <c r="I22" s="231">
        <v>4260</v>
      </c>
      <c r="J22" s="230">
        <v>643</v>
      </c>
      <c r="K22" s="230">
        <v>11407</v>
      </c>
      <c r="L22" s="230">
        <v>710</v>
      </c>
      <c r="M22" s="230">
        <v>2213</v>
      </c>
      <c r="N22" s="230">
        <v>134416</v>
      </c>
      <c r="O22" s="393">
        <v>3663</v>
      </c>
      <c r="P22" s="243">
        <v>3026</v>
      </c>
      <c r="Q22" s="230">
        <v>8278</v>
      </c>
      <c r="R22" s="244">
        <v>181135</v>
      </c>
      <c r="S22" s="232">
        <v>190691</v>
      </c>
    </row>
    <row r="23" spans="1:19" s="8" customFormat="1" ht="30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183" customFormat="1" ht="15">
      <c r="A24" s="37"/>
      <c r="B24" s="299" t="s">
        <v>29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="37" customFormat="1" ht="12.75" customHeight="1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="37" customFormat="1" ht="12.75"/>
    <row r="32" s="37" customFormat="1" ht="12.75"/>
    <row r="33" s="37" customFormat="1" ht="12.75"/>
    <row r="34" s="37" customFormat="1" ht="12.75" customHeight="1"/>
    <row r="35" s="37" customFormat="1" ht="12.75"/>
    <row r="36" s="37" customFormat="1" ht="12.75"/>
    <row r="37" s="37" customFormat="1" ht="12.75" customHeight="1"/>
    <row r="38" s="37" customFormat="1" ht="12.75"/>
    <row r="39" s="37" customFormat="1" ht="12.75"/>
    <row r="40" s="37" customFormat="1" ht="12.75" customHeight="1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25.5" customHeight="1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 customHeight="1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33" customHeight="1"/>
    <row r="69" s="37" customFormat="1" ht="12.75"/>
    <row r="70" spans="1:11" s="3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3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3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3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3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3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3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37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3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37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37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37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37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37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37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37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37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37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37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37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37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37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37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37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37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37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37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37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37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37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37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37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37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37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37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37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37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37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37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37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37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37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37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37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37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37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37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37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37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37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37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37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37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37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37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37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37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37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37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37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37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37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37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37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37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37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37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37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37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37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37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37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37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37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37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37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37" customFormat="1" ht="12.7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16">
    <mergeCell ref="A1:S1"/>
    <mergeCell ref="A2:A3"/>
    <mergeCell ref="A22:B22"/>
    <mergeCell ref="F2:G2"/>
    <mergeCell ref="C2:C3"/>
    <mergeCell ref="R2:R3"/>
    <mergeCell ref="S2:S3"/>
    <mergeCell ref="B2:B3"/>
    <mergeCell ref="P2:P3"/>
    <mergeCell ref="N2:N3"/>
    <mergeCell ref="O2:O3"/>
    <mergeCell ref="H2:I2"/>
    <mergeCell ref="D2:E2"/>
    <mergeCell ref="Q2:Q3"/>
    <mergeCell ref="J2:K2"/>
    <mergeCell ref="L2:M2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W18" sqref="W18"/>
    </sheetView>
  </sheetViews>
  <sheetFormatPr defaultColWidth="9.00390625" defaultRowHeight="12.75"/>
  <cols>
    <col min="1" max="1" width="4.25390625" style="0" customWidth="1"/>
    <col min="2" max="2" width="26.00390625" style="0" customWidth="1"/>
    <col min="3" max="3" width="13.375" style="0" customWidth="1"/>
    <col min="4" max="4" width="11.125" style="0" customWidth="1"/>
    <col min="5" max="5" width="13.00390625" style="4" customWidth="1"/>
    <col min="6" max="7" width="10.75390625" style="0" customWidth="1"/>
    <col min="8" max="11" width="9.625" style="0" customWidth="1"/>
    <col min="12" max="12" width="12.00390625" style="0" customWidth="1"/>
  </cols>
  <sheetData>
    <row r="1" spans="2:15" ht="30.75" customHeight="1" thickBot="1">
      <c r="B1" s="567" t="s">
        <v>282</v>
      </c>
      <c r="C1" s="567"/>
      <c r="D1" s="567"/>
      <c r="E1" s="567"/>
      <c r="F1" s="567"/>
      <c r="G1" s="567"/>
      <c r="H1" s="567"/>
      <c r="I1" s="568"/>
      <c r="J1" s="568"/>
      <c r="K1" s="568"/>
      <c r="L1" s="568"/>
      <c r="M1" s="568"/>
      <c r="N1" s="568"/>
      <c r="O1" s="568"/>
    </row>
    <row r="2" spans="1:15" ht="17.25" customHeight="1">
      <c r="A2" s="479" t="s">
        <v>119</v>
      </c>
      <c r="B2" s="558" t="s">
        <v>51</v>
      </c>
      <c r="C2" s="560" t="s">
        <v>199</v>
      </c>
      <c r="D2" s="561"/>
      <c r="E2" s="561"/>
      <c r="F2" s="561"/>
      <c r="G2" s="562"/>
      <c r="H2" s="569" t="s">
        <v>200</v>
      </c>
      <c r="I2" s="570"/>
      <c r="J2" s="570"/>
      <c r="K2" s="570"/>
      <c r="L2" s="570"/>
      <c r="M2" s="570"/>
      <c r="N2" s="570"/>
      <c r="O2" s="571"/>
    </row>
    <row r="3" spans="1:15" ht="19.5" customHeight="1">
      <c r="A3" s="479"/>
      <c r="B3" s="414"/>
      <c r="C3" s="563" t="s">
        <v>37</v>
      </c>
      <c r="D3" s="479" t="s">
        <v>201</v>
      </c>
      <c r="E3" s="479" t="s">
        <v>202</v>
      </c>
      <c r="F3" s="479" t="s">
        <v>203</v>
      </c>
      <c r="G3" s="565" t="s">
        <v>204</v>
      </c>
      <c r="H3" s="563" t="s">
        <v>37</v>
      </c>
      <c r="I3" s="572" t="s">
        <v>205</v>
      </c>
      <c r="J3" s="572" t="s">
        <v>206</v>
      </c>
      <c r="K3" s="555" t="s">
        <v>207</v>
      </c>
      <c r="L3" s="555"/>
      <c r="M3" s="556"/>
      <c r="N3" s="556"/>
      <c r="O3" s="557"/>
    </row>
    <row r="4" spans="1:15" ht="18.75" customHeight="1" thickBot="1">
      <c r="A4" s="554"/>
      <c r="B4" s="559"/>
      <c r="C4" s="564"/>
      <c r="D4" s="554"/>
      <c r="E4" s="554"/>
      <c r="F4" s="554"/>
      <c r="G4" s="566"/>
      <c r="H4" s="564"/>
      <c r="I4" s="573"/>
      <c r="J4" s="573"/>
      <c r="K4" s="149" t="s">
        <v>208</v>
      </c>
      <c r="L4" s="149" t="s">
        <v>209</v>
      </c>
      <c r="M4" s="149" t="s">
        <v>210</v>
      </c>
      <c r="N4" s="149" t="s">
        <v>211</v>
      </c>
      <c r="O4" s="197" t="s">
        <v>212</v>
      </c>
    </row>
    <row r="5" spans="1:15" ht="27.75" customHeight="1" thickTop="1">
      <c r="A5" s="71">
        <v>1</v>
      </c>
      <c r="B5" s="198" t="s">
        <v>2</v>
      </c>
      <c r="C5" s="199">
        <f>D5+E5+F5+G5</f>
        <v>3557</v>
      </c>
      <c r="D5" s="150">
        <v>365</v>
      </c>
      <c r="E5" s="150">
        <v>1517</v>
      </c>
      <c r="F5" s="150">
        <f>H5-D5-E5</f>
        <v>1561</v>
      </c>
      <c r="G5" s="200">
        <v>114</v>
      </c>
      <c r="H5" s="262">
        <v>3443</v>
      </c>
      <c r="I5" s="151">
        <f>H5-J5</f>
        <v>1928</v>
      </c>
      <c r="J5" s="152">
        <v>1515</v>
      </c>
      <c r="K5" s="263">
        <v>158</v>
      </c>
      <c r="L5" s="263">
        <v>172</v>
      </c>
      <c r="M5" s="264">
        <v>292</v>
      </c>
      <c r="N5" s="264">
        <v>334</v>
      </c>
      <c r="O5" s="201">
        <f>SUM(K5:N5)</f>
        <v>956</v>
      </c>
    </row>
    <row r="6" spans="1:15" ht="27.75" customHeight="1">
      <c r="A6" s="304">
        <v>2</v>
      </c>
      <c r="B6" s="361" t="s">
        <v>3</v>
      </c>
      <c r="C6" s="362">
        <f aca="true" t="shared" si="0" ref="C6:C23">D6+E6+F6+G6</f>
        <v>4107</v>
      </c>
      <c r="D6" s="363">
        <v>300</v>
      </c>
      <c r="E6" s="363">
        <v>2099</v>
      </c>
      <c r="F6" s="364">
        <f aca="true" t="shared" si="1" ref="F6:F23">H6-D6-E6</f>
        <v>1575</v>
      </c>
      <c r="G6" s="365">
        <v>133</v>
      </c>
      <c r="H6" s="366">
        <v>3974</v>
      </c>
      <c r="I6" s="367">
        <f aca="true" t="shared" si="2" ref="I6:I23">H6-J6</f>
        <v>2530</v>
      </c>
      <c r="J6" s="368">
        <v>1444</v>
      </c>
      <c r="K6" s="369">
        <v>151</v>
      </c>
      <c r="L6" s="369">
        <v>173</v>
      </c>
      <c r="M6" s="370">
        <v>282</v>
      </c>
      <c r="N6" s="370">
        <v>266</v>
      </c>
      <c r="O6" s="371">
        <f aca="true" t="shared" si="3" ref="O6:O23">SUM(K6:N6)</f>
        <v>872</v>
      </c>
    </row>
    <row r="7" spans="1:15" ht="27.75" customHeight="1">
      <c r="A7" s="44">
        <v>3</v>
      </c>
      <c r="B7" s="202" t="s">
        <v>4</v>
      </c>
      <c r="C7" s="199">
        <f t="shared" si="0"/>
        <v>10528</v>
      </c>
      <c r="D7" s="153">
        <v>888</v>
      </c>
      <c r="E7" s="153">
        <v>6428</v>
      </c>
      <c r="F7" s="150">
        <f t="shared" si="1"/>
        <v>2995</v>
      </c>
      <c r="G7" s="203">
        <v>217</v>
      </c>
      <c r="H7" s="265">
        <v>10311</v>
      </c>
      <c r="I7" s="154">
        <f t="shared" si="2"/>
        <v>6566</v>
      </c>
      <c r="J7" s="155">
        <v>3745</v>
      </c>
      <c r="K7" s="266">
        <v>448</v>
      </c>
      <c r="L7" s="266">
        <v>455</v>
      </c>
      <c r="M7" s="267">
        <v>776</v>
      </c>
      <c r="N7" s="267">
        <v>647</v>
      </c>
      <c r="O7" s="201">
        <f t="shared" si="3"/>
        <v>2326</v>
      </c>
    </row>
    <row r="8" spans="1:15" ht="27.75" customHeight="1">
      <c r="A8" s="304">
        <v>4</v>
      </c>
      <c r="B8" s="361" t="s">
        <v>5</v>
      </c>
      <c r="C8" s="362">
        <f t="shared" si="0"/>
        <v>22444</v>
      </c>
      <c r="D8" s="363">
        <v>1593</v>
      </c>
      <c r="E8" s="363">
        <v>12256</v>
      </c>
      <c r="F8" s="364">
        <f t="shared" si="1"/>
        <v>8177</v>
      </c>
      <c r="G8" s="365">
        <v>418</v>
      </c>
      <c r="H8" s="366">
        <v>22026</v>
      </c>
      <c r="I8" s="367">
        <f t="shared" si="2"/>
        <v>13967</v>
      </c>
      <c r="J8" s="368">
        <v>8059</v>
      </c>
      <c r="K8" s="369">
        <v>733</v>
      </c>
      <c r="L8" s="369">
        <v>949</v>
      </c>
      <c r="M8" s="370">
        <v>1582</v>
      </c>
      <c r="N8" s="370">
        <v>1370</v>
      </c>
      <c r="O8" s="371">
        <f t="shared" si="3"/>
        <v>4634</v>
      </c>
    </row>
    <row r="9" spans="1:15" ht="27.75" customHeight="1">
      <c r="A9" s="44">
        <v>5</v>
      </c>
      <c r="B9" s="202" t="s">
        <v>6</v>
      </c>
      <c r="C9" s="199">
        <f t="shared" si="0"/>
        <v>20480</v>
      </c>
      <c r="D9" s="153">
        <v>1484</v>
      </c>
      <c r="E9" s="153">
        <v>12657</v>
      </c>
      <c r="F9" s="150">
        <f t="shared" si="1"/>
        <v>5994</v>
      </c>
      <c r="G9" s="203">
        <v>345</v>
      </c>
      <c r="H9" s="265">
        <v>20135</v>
      </c>
      <c r="I9" s="154">
        <f t="shared" si="2"/>
        <v>13282</v>
      </c>
      <c r="J9" s="155">
        <v>6853</v>
      </c>
      <c r="K9" s="266">
        <v>516</v>
      </c>
      <c r="L9" s="266">
        <v>728</v>
      </c>
      <c r="M9" s="267">
        <v>1013</v>
      </c>
      <c r="N9" s="267">
        <v>1158</v>
      </c>
      <c r="O9" s="201">
        <f t="shared" si="3"/>
        <v>3415</v>
      </c>
    </row>
    <row r="10" spans="1:15" ht="27.75" customHeight="1">
      <c r="A10" s="304">
        <v>6</v>
      </c>
      <c r="B10" s="361" t="s">
        <v>7</v>
      </c>
      <c r="C10" s="362">
        <f t="shared" si="0"/>
        <v>18934</v>
      </c>
      <c r="D10" s="363">
        <v>1459</v>
      </c>
      <c r="E10" s="363">
        <v>11246</v>
      </c>
      <c r="F10" s="364">
        <f t="shared" si="1"/>
        <v>5697</v>
      </c>
      <c r="G10" s="365">
        <v>532</v>
      </c>
      <c r="H10" s="366">
        <v>18402</v>
      </c>
      <c r="I10" s="367">
        <f t="shared" si="2"/>
        <v>11874</v>
      </c>
      <c r="J10" s="368">
        <v>6528</v>
      </c>
      <c r="K10" s="369">
        <v>579</v>
      </c>
      <c r="L10" s="369">
        <v>526</v>
      </c>
      <c r="M10" s="370">
        <v>1108</v>
      </c>
      <c r="N10" s="370">
        <v>911</v>
      </c>
      <c r="O10" s="371">
        <f t="shared" si="3"/>
        <v>3124</v>
      </c>
    </row>
    <row r="11" spans="1:15" ht="27.75" customHeight="1">
      <c r="A11" s="44">
        <v>7</v>
      </c>
      <c r="B11" s="202" t="s">
        <v>8</v>
      </c>
      <c r="C11" s="199">
        <f t="shared" si="0"/>
        <v>7453</v>
      </c>
      <c r="D11" s="153">
        <v>551</v>
      </c>
      <c r="E11" s="153">
        <v>3335</v>
      </c>
      <c r="F11" s="150">
        <f t="shared" si="1"/>
        <v>3411</v>
      </c>
      <c r="G11" s="203">
        <v>156</v>
      </c>
      <c r="H11" s="265">
        <v>7297</v>
      </c>
      <c r="I11" s="154">
        <f t="shared" si="2"/>
        <v>4485</v>
      </c>
      <c r="J11" s="155">
        <v>2812</v>
      </c>
      <c r="K11" s="266">
        <v>294</v>
      </c>
      <c r="L11" s="266">
        <v>389</v>
      </c>
      <c r="M11" s="267">
        <v>491</v>
      </c>
      <c r="N11" s="267">
        <v>519</v>
      </c>
      <c r="O11" s="201">
        <f t="shared" si="3"/>
        <v>1693</v>
      </c>
    </row>
    <row r="12" spans="1:15" ht="27.75" customHeight="1">
      <c r="A12" s="304">
        <v>8</v>
      </c>
      <c r="B12" s="361" t="s">
        <v>9</v>
      </c>
      <c r="C12" s="362">
        <f t="shared" si="0"/>
        <v>4400</v>
      </c>
      <c r="D12" s="363">
        <v>340</v>
      </c>
      <c r="E12" s="363">
        <v>2022</v>
      </c>
      <c r="F12" s="364">
        <f t="shared" si="1"/>
        <v>1894</v>
      </c>
      <c r="G12" s="365">
        <v>144</v>
      </c>
      <c r="H12" s="366">
        <v>4256</v>
      </c>
      <c r="I12" s="367">
        <f t="shared" si="2"/>
        <v>2531</v>
      </c>
      <c r="J12" s="368">
        <v>1725</v>
      </c>
      <c r="K12" s="369">
        <v>158</v>
      </c>
      <c r="L12" s="369">
        <v>196</v>
      </c>
      <c r="M12" s="370">
        <v>243</v>
      </c>
      <c r="N12" s="370">
        <v>333</v>
      </c>
      <c r="O12" s="371">
        <f t="shared" si="3"/>
        <v>930</v>
      </c>
    </row>
    <row r="13" spans="1:15" ht="27.75" customHeight="1">
      <c r="A13" s="44">
        <v>9</v>
      </c>
      <c r="B13" s="202" t="s">
        <v>10</v>
      </c>
      <c r="C13" s="199">
        <f t="shared" si="0"/>
        <v>8803</v>
      </c>
      <c r="D13" s="153">
        <v>702</v>
      </c>
      <c r="E13" s="153">
        <v>3694</v>
      </c>
      <c r="F13" s="150">
        <f t="shared" si="1"/>
        <v>4177</v>
      </c>
      <c r="G13" s="203">
        <v>230</v>
      </c>
      <c r="H13" s="265">
        <v>8573</v>
      </c>
      <c r="I13" s="154">
        <f t="shared" si="2"/>
        <v>5519</v>
      </c>
      <c r="J13" s="155">
        <v>3054</v>
      </c>
      <c r="K13" s="266">
        <v>273</v>
      </c>
      <c r="L13" s="266">
        <v>344</v>
      </c>
      <c r="M13" s="267">
        <v>453</v>
      </c>
      <c r="N13" s="267">
        <v>588</v>
      </c>
      <c r="O13" s="201">
        <f t="shared" si="3"/>
        <v>1658</v>
      </c>
    </row>
    <row r="14" spans="1:15" ht="27.75" customHeight="1">
      <c r="A14" s="304">
        <v>10</v>
      </c>
      <c r="B14" s="361" t="s">
        <v>11</v>
      </c>
      <c r="C14" s="362">
        <f t="shared" si="0"/>
        <v>2841</v>
      </c>
      <c r="D14" s="363">
        <v>239</v>
      </c>
      <c r="E14" s="363">
        <v>1258</v>
      </c>
      <c r="F14" s="364">
        <f t="shared" si="1"/>
        <v>1279</v>
      </c>
      <c r="G14" s="365">
        <v>65</v>
      </c>
      <c r="H14" s="366">
        <v>2776</v>
      </c>
      <c r="I14" s="367">
        <f t="shared" si="2"/>
        <v>1648</v>
      </c>
      <c r="J14" s="368">
        <v>1128</v>
      </c>
      <c r="K14" s="369">
        <v>108</v>
      </c>
      <c r="L14" s="369">
        <v>170</v>
      </c>
      <c r="M14" s="370">
        <v>214</v>
      </c>
      <c r="N14" s="370">
        <v>227</v>
      </c>
      <c r="O14" s="371">
        <f t="shared" si="3"/>
        <v>719</v>
      </c>
    </row>
    <row r="15" spans="1:15" ht="27.75" customHeight="1">
      <c r="A15" s="44">
        <v>11</v>
      </c>
      <c r="B15" s="202" t="s">
        <v>12</v>
      </c>
      <c r="C15" s="199">
        <f t="shared" si="0"/>
        <v>5178</v>
      </c>
      <c r="D15" s="153">
        <v>383</v>
      </c>
      <c r="E15" s="153">
        <v>2941</v>
      </c>
      <c r="F15" s="150">
        <f t="shared" si="1"/>
        <v>1732</v>
      </c>
      <c r="G15" s="203">
        <v>122</v>
      </c>
      <c r="H15" s="265">
        <v>5056</v>
      </c>
      <c r="I15" s="154">
        <f t="shared" si="2"/>
        <v>3262</v>
      </c>
      <c r="J15" s="155">
        <v>1794</v>
      </c>
      <c r="K15" s="266">
        <v>144</v>
      </c>
      <c r="L15" s="266">
        <v>151</v>
      </c>
      <c r="M15" s="267">
        <v>343</v>
      </c>
      <c r="N15" s="267">
        <v>281</v>
      </c>
      <c r="O15" s="201">
        <f t="shared" si="3"/>
        <v>919</v>
      </c>
    </row>
    <row r="16" spans="1:15" ht="27.75" customHeight="1">
      <c r="A16" s="304">
        <v>12</v>
      </c>
      <c r="B16" s="361" t="s">
        <v>13</v>
      </c>
      <c r="C16" s="362">
        <f t="shared" si="0"/>
        <v>7597</v>
      </c>
      <c r="D16" s="363">
        <v>819</v>
      </c>
      <c r="E16" s="363">
        <v>3645</v>
      </c>
      <c r="F16" s="364">
        <f t="shared" si="1"/>
        <v>2944</v>
      </c>
      <c r="G16" s="365">
        <v>189</v>
      </c>
      <c r="H16" s="366">
        <v>7408</v>
      </c>
      <c r="I16" s="367">
        <f t="shared" si="2"/>
        <v>4696</v>
      </c>
      <c r="J16" s="368">
        <v>2712</v>
      </c>
      <c r="K16" s="369">
        <v>242</v>
      </c>
      <c r="L16" s="369">
        <v>295</v>
      </c>
      <c r="M16" s="370">
        <v>434</v>
      </c>
      <c r="N16" s="370">
        <v>477</v>
      </c>
      <c r="O16" s="371">
        <f t="shared" si="3"/>
        <v>1448</v>
      </c>
    </row>
    <row r="17" spans="1:15" ht="27.75" customHeight="1">
      <c r="A17" s="44">
        <v>13</v>
      </c>
      <c r="B17" s="202" t="s">
        <v>14</v>
      </c>
      <c r="C17" s="199">
        <f t="shared" si="0"/>
        <v>3199</v>
      </c>
      <c r="D17" s="153">
        <v>272</v>
      </c>
      <c r="E17" s="153">
        <v>1312</v>
      </c>
      <c r="F17" s="150">
        <f t="shared" si="1"/>
        <v>1504</v>
      </c>
      <c r="G17" s="203">
        <v>111</v>
      </c>
      <c r="H17" s="265">
        <v>3088</v>
      </c>
      <c r="I17" s="154">
        <f t="shared" si="2"/>
        <v>1764</v>
      </c>
      <c r="J17" s="155">
        <v>1324</v>
      </c>
      <c r="K17" s="266">
        <v>136</v>
      </c>
      <c r="L17" s="266">
        <v>164</v>
      </c>
      <c r="M17" s="267">
        <v>254</v>
      </c>
      <c r="N17" s="267">
        <v>331</v>
      </c>
      <c r="O17" s="201">
        <f t="shared" si="3"/>
        <v>885</v>
      </c>
    </row>
    <row r="18" spans="1:15" ht="27.75" customHeight="1">
      <c r="A18" s="304">
        <v>14</v>
      </c>
      <c r="B18" s="361" t="s">
        <v>15</v>
      </c>
      <c r="C18" s="362">
        <f t="shared" si="0"/>
        <v>5672</v>
      </c>
      <c r="D18" s="363">
        <v>390</v>
      </c>
      <c r="E18" s="363">
        <v>3025</v>
      </c>
      <c r="F18" s="364">
        <f t="shared" si="1"/>
        <v>2109</v>
      </c>
      <c r="G18" s="365">
        <v>148</v>
      </c>
      <c r="H18" s="366">
        <v>5524</v>
      </c>
      <c r="I18" s="367">
        <f t="shared" si="2"/>
        <v>3479</v>
      </c>
      <c r="J18" s="368">
        <v>2045</v>
      </c>
      <c r="K18" s="369">
        <v>142</v>
      </c>
      <c r="L18" s="369">
        <v>211</v>
      </c>
      <c r="M18" s="370">
        <v>297</v>
      </c>
      <c r="N18" s="370">
        <v>358</v>
      </c>
      <c r="O18" s="371">
        <f t="shared" si="3"/>
        <v>1008</v>
      </c>
    </row>
    <row r="19" spans="1:15" ht="27.75" customHeight="1">
      <c r="A19" s="44">
        <v>15</v>
      </c>
      <c r="B19" s="202" t="s">
        <v>16</v>
      </c>
      <c r="C19" s="199">
        <f t="shared" si="0"/>
        <v>5489</v>
      </c>
      <c r="D19" s="153">
        <v>561</v>
      </c>
      <c r="E19" s="153">
        <v>2883</v>
      </c>
      <c r="F19" s="150">
        <f t="shared" si="1"/>
        <v>1911</v>
      </c>
      <c r="G19" s="203">
        <v>134</v>
      </c>
      <c r="H19" s="265">
        <v>5355</v>
      </c>
      <c r="I19" s="154">
        <f t="shared" si="2"/>
        <v>3397</v>
      </c>
      <c r="J19" s="155">
        <v>1958</v>
      </c>
      <c r="K19" s="266">
        <v>215</v>
      </c>
      <c r="L19" s="266">
        <v>276</v>
      </c>
      <c r="M19" s="267">
        <v>375</v>
      </c>
      <c r="N19" s="267">
        <v>433</v>
      </c>
      <c r="O19" s="201">
        <f t="shared" si="3"/>
        <v>1299</v>
      </c>
    </row>
    <row r="20" spans="1:15" ht="27.75" customHeight="1">
      <c r="A20" s="304">
        <v>16</v>
      </c>
      <c r="B20" s="361" t="s">
        <v>17</v>
      </c>
      <c r="C20" s="362">
        <f t="shared" si="0"/>
        <v>3835</v>
      </c>
      <c r="D20" s="363">
        <v>481</v>
      </c>
      <c r="E20" s="363">
        <v>1939</v>
      </c>
      <c r="F20" s="364">
        <f t="shared" si="1"/>
        <v>1301</v>
      </c>
      <c r="G20" s="365">
        <v>114</v>
      </c>
      <c r="H20" s="366">
        <v>3721</v>
      </c>
      <c r="I20" s="367">
        <f t="shared" si="2"/>
        <v>2268</v>
      </c>
      <c r="J20" s="368">
        <v>1453</v>
      </c>
      <c r="K20" s="369">
        <v>108</v>
      </c>
      <c r="L20" s="369">
        <v>165</v>
      </c>
      <c r="M20" s="370">
        <v>226</v>
      </c>
      <c r="N20" s="370">
        <v>237</v>
      </c>
      <c r="O20" s="371">
        <f t="shared" si="3"/>
        <v>736</v>
      </c>
    </row>
    <row r="21" spans="1:15" ht="27.75" customHeight="1">
      <c r="A21" s="44">
        <v>17</v>
      </c>
      <c r="B21" s="202" t="s">
        <v>18</v>
      </c>
      <c r="C21" s="199">
        <f t="shared" si="0"/>
        <v>5787</v>
      </c>
      <c r="D21" s="153">
        <v>835</v>
      </c>
      <c r="E21" s="153">
        <v>2668</v>
      </c>
      <c r="F21" s="150">
        <f t="shared" si="1"/>
        <v>2063</v>
      </c>
      <c r="G21" s="203">
        <v>221</v>
      </c>
      <c r="H21" s="265">
        <v>5566</v>
      </c>
      <c r="I21" s="154">
        <f t="shared" si="2"/>
        <v>3053</v>
      </c>
      <c r="J21" s="155">
        <v>2513</v>
      </c>
      <c r="K21" s="266">
        <v>253</v>
      </c>
      <c r="L21" s="266">
        <v>225</v>
      </c>
      <c r="M21" s="267">
        <v>436</v>
      </c>
      <c r="N21" s="267">
        <v>453</v>
      </c>
      <c r="O21" s="201">
        <f t="shared" si="3"/>
        <v>1367</v>
      </c>
    </row>
    <row r="22" spans="1:15" ht="27.75" customHeight="1">
      <c r="A22" s="304">
        <v>18</v>
      </c>
      <c r="B22" s="361" t="s">
        <v>19</v>
      </c>
      <c r="C22" s="362">
        <f t="shared" si="0"/>
        <v>9616</v>
      </c>
      <c r="D22" s="363">
        <v>725</v>
      </c>
      <c r="E22" s="363">
        <v>5167</v>
      </c>
      <c r="F22" s="364">
        <f t="shared" si="1"/>
        <v>3455</v>
      </c>
      <c r="G22" s="365">
        <v>269</v>
      </c>
      <c r="H22" s="366">
        <v>9347</v>
      </c>
      <c r="I22" s="367">
        <f t="shared" si="2"/>
        <v>6079</v>
      </c>
      <c r="J22" s="368">
        <v>3268</v>
      </c>
      <c r="K22" s="369">
        <v>327</v>
      </c>
      <c r="L22" s="369">
        <v>392</v>
      </c>
      <c r="M22" s="370">
        <v>527</v>
      </c>
      <c r="N22" s="370">
        <v>606</v>
      </c>
      <c r="O22" s="371">
        <f t="shared" si="3"/>
        <v>1852</v>
      </c>
    </row>
    <row r="23" spans="1:15" ht="27.75" customHeight="1" thickBot="1">
      <c r="A23" s="410" t="s">
        <v>0</v>
      </c>
      <c r="B23" s="553"/>
      <c r="C23" s="395">
        <f t="shared" si="0"/>
        <v>149920</v>
      </c>
      <c r="D23" s="204">
        <v>12387</v>
      </c>
      <c r="E23" s="204">
        <v>80092</v>
      </c>
      <c r="F23" s="204">
        <f t="shared" si="1"/>
        <v>53779</v>
      </c>
      <c r="G23" s="205">
        <v>3662</v>
      </c>
      <c r="H23" s="268">
        <v>146258</v>
      </c>
      <c r="I23" s="206">
        <f t="shared" si="2"/>
        <v>92328</v>
      </c>
      <c r="J23" s="206">
        <v>53930</v>
      </c>
      <c r="K23" s="269">
        <v>4985</v>
      </c>
      <c r="L23" s="269">
        <v>5981</v>
      </c>
      <c r="M23" s="269">
        <v>9346</v>
      </c>
      <c r="N23" s="269">
        <v>9529</v>
      </c>
      <c r="O23" s="394">
        <f t="shared" si="3"/>
        <v>29841</v>
      </c>
    </row>
    <row r="24" spans="2:12" ht="12.75">
      <c r="B24" s="518"/>
      <c r="C24" s="518"/>
      <c r="D24" s="518"/>
      <c r="E24" s="518"/>
      <c r="L24" s="38"/>
    </row>
  </sheetData>
  <sheetProtection/>
  <mergeCells count="16">
    <mergeCell ref="B1:O1"/>
    <mergeCell ref="H2:O2"/>
    <mergeCell ref="E3:E4"/>
    <mergeCell ref="H3:H4"/>
    <mergeCell ref="I3:I4"/>
    <mergeCell ref="J3:J4"/>
    <mergeCell ref="B24:E2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rintOptions/>
  <pageMargins left="0.72" right="0.16" top="0.31" bottom="0.18" header="0.28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50" zoomScaleNormal="50" zoomScalePageLayoutView="0" workbookViewId="0" topLeftCell="A1">
      <selection activeCell="AE17" sqref="AE17"/>
    </sheetView>
  </sheetViews>
  <sheetFormatPr defaultColWidth="9.00390625" defaultRowHeight="12.75"/>
  <cols>
    <col min="1" max="1" width="4.25390625" style="37" customWidth="1"/>
    <col min="2" max="2" width="23.375" style="37" customWidth="1"/>
    <col min="3" max="3" width="11.75390625" style="37" customWidth="1"/>
    <col min="4" max="4" width="12.25390625" style="37" customWidth="1"/>
    <col min="5" max="5" width="10.625" style="37" customWidth="1"/>
    <col min="6" max="6" width="10.25390625" style="37" customWidth="1"/>
    <col min="7" max="7" width="8.75390625" style="37" bestFit="1" customWidth="1"/>
    <col min="8" max="8" width="13.75390625" style="37" customWidth="1"/>
    <col min="9" max="9" width="13.25390625" style="37" bestFit="1" customWidth="1"/>
    <col min="10" max="10" width="9.25390625" style="37" bestFit="1" customWidth="1"/>
    <col min="11" max="11" width="8.75390625" style="37" bestFit="1" customWidth="1"/>
    <col min="12" max="12" width="8.75390625" style="37" customWidth="1"/>
    <col min="13" max="13" width="8.75390625" style="37" bestFit="1" customWidth="1"/>
    <col min="14" max="14" width="9.25390625" style="37" bestFit="1" customWidth="1"/>
    <col min="15" max="15" width="11.875" style="37" customWidth="1"/>
    <col min="16" max="16" width="12.75390625" style="37" customWidth="1"/>
    <col min="17" max="18" width="12.00390625" style="37" customWidth="1"/>
    <col min="19" max="19" width="8.75390625" style="37" customWidth="1"/>
    <col min="20" max="20" width="9.75390625" style="37" customWidth="1"/>
    <col min="21" max="21" width="8.75390625" style="37" bestFit="1" customWidth="1"/>
    <col min="22" max="22" width="9.25390625" style="37" bestFit="1" customWidth="1"/>
    <col min="23" max="23" width="13.25390625" style="37" bestFit="1" customWidth="1"/>
    <col min="24" max="24" width="14.625" style="37" bestFit="1" customWidth="1"/>
    <col min="25" max="25" width="13.00390625" style="37" customWidth="1"/>
    <col min="26" max="26" width="15.125" style="37" customWidth="1"/>
    <col min="27" max="16384" width="9.125" style="37" customWidth="1"/>
  </cols>
  <sheetData>
    <row r="1" spans="1:26" ht="39" customHeight="1">
      <c r="A1" s="484" t="s">
        <v>36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</row>
    <row r="2" spans="1:26" ht="20.25" customHeight="1">
      <c r="A2" s="583" t="s">
        <v>1</v>
      </c>
      <c r="B2" s="583" t="s">
        <v>51</v>
      </c>
      <c r="C2" s="581" t="s">
        <v>266</v>
      </c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4" t="s">
        <v>283</v>
      </c>
      <c r="Z2" s="584" t="s">
        <v>213</v>
      </c>
    </row>
    <row r="3" spans="1:26" ht="15" customHeight="1">
      <c r="A3" s="468"/>
      <c r="B3" s="468"/>
      <c r="C3" s="575" t="s">
        <v>214</v>
      </c>
      <c r="D3" s="575"/>
      <c r="E3" s="582" t="s">
        <v>215</v>
      </c>
      <c r="F3" s="582"/>
      <c r="G3" s="582"/>
      <c r="H3" s="582"/>
      <c r="I3" s="582"/>
      <c r="J3" s="582"/>
      <c r="K3" s="582"/>
      <c r="L3" s="582"/>
      <c r="M3" s="582"/>
      <c r="N3" s="582"/>
      <c r="O3" s="575" t="s">
        <v>216</v>
      </c>
      <c r="P3" s="575"/>
      <c r="Q3" s="574" t="s">
        <v>215</v>
      </c>
      <c r="R3" s="574"/>
      <c r="S3" s="574"/>
      <c r="T3" s="574"/>
      <c r="U3" s="575" t="s">
        <v>217</v>
      </c>
      <c r="V3" s="575"/>
      <c r="W3" s="576" t="s">
        <v>0</v>
      </c>
      <c r="X3" s="576"/>
      <c r="Y3" s="585"/>
      <c r="Z3" s="585"/>
    </row>
    <row r="4" spans="1:26" ht="114" customHeight="1">
      <c r="A4" s="468"/>
      <c r="B4" s="468"/>
      <c r="C4" s="575"/>
      <c r="D4" s="575"/>
      <c r="E4" s="577" t="s">
        <v>218</v>
      </c>
      <c r="F4" s="577"/>
      <c r="G4" s="577" t="s">
        <v>219</v>
      </c>
      <c r="H4" s="577"/>
      <c r="I4" s="577" t="s">
        <v>220</v>
      </c>
      <c r="J4" s="577"/>
      <c r="K4" s="577" t="s">
        <v>221</v>
      </c>
      <c r="L4" s="577"/>
      <c r="M4" s="578" t="s">
        <v>222</v>
      </c>
      <c r="N4" s="578"/>
      <c r="O4" s="575"/>
      <c r="P4" s="575"/>
      <c r="Q4" s="577" t="s">
        <v>223</v>
      </c>
      <c r="R4" s="577"/>
      <c r="S4" s="577" t="s">
        <v>224</v>
      </c>
      <c r="T4" s="577"/>
      <c r="U4" s="575"/>
      <c r="V4" s="575"/>
      <c r="W4" s="576"/>
      <c r="X4" s="576"/>
      <c r="Y4" s="585"/>
      <c r="Z4" s="585"/>
    </row>
    <row r="5" spans="1:26" ht="28.5" customHeight="1" thickBot="1">
      <c r="A5" s="469"/>
      <c r="B5" s="469"/>
      <c r="C5" s="125" t="s">
        <v>225</v>
      </c>
      <c r="D5" s="125" t="s">
        <v>226</v>
      </c>
      <c r="E5" s="125" t="s">
        <v>225</v>
      </c>
      <c r="F5" s="125" t="s">
        <v>226</v>
      </c>
      <c r="G5" s="125" t="s">
        <v>225</v>
      </c>
      <c r="H5" s="125" t="s">
        <v>226</v>
      </c>
      <c r="I5" s="125" t="s">
        <v>225</v>
      </c>
      <c r="J5" s="125" t="s">
        <v>226</v>
      </c>
      <c r="K5" s="125" t="s">
        <v>225</v>
      </c>
      <c r="L5" s="125" t="s">
        <v>226</v>
      </c>
      <c r="M5" s="125" t="s">
        <v>225</v>
      </c>
      <c r="N5" s="125" t="s">
        <v>226</v>
      </c>
      <c r="O5" s="125" t="s">
        <v>225</v>
      </c>
      <c r="P5" s="125" t="s">
        <v>226</v>
      </c>
      <c r="Q5" s="125" t="s">
        <v>225</v>
      </c>
      <c r="R5" s="125" t="s">
        <v>226</v>
      </c>
      <c r="S5" s="125" t="s">
        <v>225</v>
      </c>
      <c r="T5" s="125" t="s">
        <v>226</v>
      </c>
      <c r="U5" s="125" t="s">
        <v>225</v>
      </c>
      <c r="V5" s="125" t="s">
        <v>226</v>
      </c>
      <c r="W5" s="125" t="s">
        <v>225</v>
      </c>
      <c r="X5" s="125" t="s">
        <v>226</v>
      </c>
      <c r="Y5" s="586"/>
      <c r="Z5" s="586"/>
    </row>
    <row r="6" spans="1:26" ht="4.5" customHeight="1" hidden="1" thickBot="1" thickTop="1">
      <c r="A6" s="126"/>
      <c r="B6" s="126"/>
      <c r="C6" s="127" t="s">
        <v>227</v>
      </c>
      <c r="D6" s="127" t="s">
        <v>228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  <c r="L6" s="127">
        <v>10</v>
      </c>
      <c r="M6" s="127">
        <v>11</v>
      </c>
      <c r="N6" s="127">
        <v>12</v>
      </c>
      <c r="O6" s="127" t="s">
        <v>229</v>
      </c>
      <c r="P6" s="127" t="s">
        <v>230</v>
      </c>
      <c r="Q6" s="127">
        <v>15</v>
      </c>
      <c r="R6" s="127">
        <v>16</v>
      </c>
      <c r="S6" s="127">
        <v>17</v>
      </c>
      <c r="T6" s="127">
        <v>18</v>
      </c>
      <c r="U6" s="127">
        <v>19</v>
      </c>
      <c r="V6" s="127">
        <v>20</v>
      </c>
      <c r="W6" s="127" t="s">
        <v>231</v>
      </c>
      <c r="X6" s="127" t="s">
        <v>232</v>
      </c>
      <c r="Y6" s="128"/>
      <c r="Z6" s="128"/>
    </row>
    <row r="7" spans="1:26" ht="27.75" customHeight="1" thickTop="1">
      <c r="A7" s="129">
        <v>1</v>
      </c>
      <c r="B7" s="72" t="s">
        <v>2</v>
      </c>
      <c r="C7" s="130">
        <v>941</v>
      </c>
      <c r="D7" s="130">
        <v>598</v>
      </c>
      <c r="E7" s="130">
        <v>139</v>
      </c>
      <c r="F7" s="130">
        <v>102</v>
      </c>
      <c r="G7" s="130">
        <v>109</v>
      </c>
      <c r="H7" s="130">
        <v>69</v>
      </c>
      <c r="I7" s="130">
        <v>437</v>
      </c>
      <c r="J7" s="130">
        <v>219</v>
      </c>
      <c r="K7" s="130">
        <v>48</v>
      </c>
      <c r="L7" s="130">
        <v>31</v>
      </c>
      <c r="M7" s="130">
        <v>208</v>
      </c>
      <c r="N7" s="130">
        <v>177</v>
      </c>
      <c r="O7" s="130">
        <v>2935</v>
      </c>
      <c r="P7" s="130">
        <v>2845</v>
      </c>
      <c r="Q7" s="130">
        <v>2772</v>
      </c>
      <c r="R7" s="130">
        <v>2772</v>
      </c>
      <c r="S7" s="130">
        <v>163</v>
      </c>
      <c r="T7" s="130">
        <v>73</v>
      </c>
      <c r="U7" s="130">
        <v>98</v>
      </c>
      <c r="V7" s="130">
        <v>54</v>
      </c>
      <c r="W7" s="131">
        <v>3974</v>
      </c>
      <c r="X7" s="132">
        <v>3497</v>
      </c>
      <c r="Y7" s="133">
        <v>3819</v>
      </c>
      <c r="Z7" s="133">
        <v>4149</v>
      </c>
    </row>
    <row r="8" spans="1:26" ht="27.75" customHeight="1">
      <c r="A8" s="346">
        <v>2</v>
      </c>
      <c r="B8" s="305" t="s">
        <v>3</v>
      </c>
      <c r="C8" s="372">
        <v>1284</v>
      </c>
      <c r="D8" s="372">
        <v>626</v>
      </c>
      <c r="E8" s="372">
        <v>270</v>
      </c>
      <c r="F8" s="372">
        <v>177</v>
      </c>
      <c r="G8" s="372">
        <v>266</v>
      </c>
      <c r="H8" s="372">
        <v>191</v>
      </c>
      <c r="I8" s="372">
        <v>565</v>
      </c>
      <c r="J8" s="372">
        <v>148</v>
      </c>
      <c r="K8" s="372">
        <v>92</v>
      </c>
      <c r="L8" s="372">
        <v>51</v>
      </c>
      <c r="M8" s="372">
        <v>91</v>
      </c>
      <c r="N8" s="372">
        <v>59</v>
      </c>
      <c r="O8" s="372">
        <v>3083</v>
      </c>
      <c r="P8" s="372">
        <v>3037</v>
      </c>
      <c r="Q8" s="372">
        <v>2960</v>
      </c>
      <c r="R8" s="372">
        <v>2960</v>
      </c>
      <c r="S8" s="372">
        <v>123</v>
      </c>
      <c r="T8" s="372">
        <v>77</v>
      </c>
      <c r="U8" s="372">
        <v>132</v>
      </c>
      <c r="V8" s="372">
        <v>49</v>
      </c>
      <c r="W8" s="373">
        <v>4499</v>
      </c>
      <c r="X8" s="374">
        <v>3712</v>
      </c>
      <c r="Y8" s="375">
        <v>4142</v>
      </c>
      <c r="Z8" s="375">
        <v>4426</v>
      </c>
    </row>
    <row r="9" spans="1:26" ht="27.75" customHeight="1">
      <c r="A9" s="87">
        <v>3</v>
      </c>
      <c r="B9" s="79" t="s">
        <v>4</v>
      </c>
      <c r="C9" s="134">
        <v>1426</v>
      </c>
      <c r="D9" s="134">
        <v>987</v>
      </c>
      <c r="E9" s="134">
        <v>435</v>
      </c>
      <c r="F9" s="134">
        <v>318</v>
      </c>
      <c r="G9" s="134">
        <v>94</v>
      </c>
      <c r="H9" s="134">
        <v>74</v>
      </c>
      <c r="I9" s="134">
        <v>508</v>
      </c>
      <c r="J9" s="134">
        <v>257</v>
      </c>
      <c r="K9" s="134">
        <v>117</v>
      </c>
      <c r="L9" s="134">
        <v>100</v>
      </c>
      <c r="M9" s="134">
        <v>272</v>
      </c>
      <c r="N9" s="134">
        <v>238</v>
      </c>
      <c r="O9" s="134">
        <v>8368</v>
      </c>
      <c r="P9" s="134">
        <v>8242</v>
      </c>
      <c r="Q9" s="134">
        <v>8099</v>
      </c>
      <c r="R9" s="134">
        <v>8099</v>
      </c>
      <c r="S9" s="134">
        <v>269</v>
      </c>
      <c r="T9" s="134">
        <v>143</v>
      </c>
      <c r="U9" s="134">
        <v>120</v>
      </c>
      <c r="V9" s="134">
        <v>66</v>
      </c>
      <c r="W9" s="40">
        <v>9914</v>
      </c>
      <c r="X9" s="41">
        <v>9295</v>
      </c>
      <c r="Y9" s="42">
        <v>10223</v>
      </c>
      <c r="Z9" s="42">
        <v>10759</v>
      </c>
    </row>
    <row r="10" spans="1:26" ht="27.75" customHeight="1">
      <c r="A10" s="346">
        <v>4</v>
      </c>
      <c r="B10" s="305" t="s">
        <v>5</v>
      </c>
      <c r="C10" s="372">
        <v>10357</v>
      </c>
      <c r="D10" s="372">
        <v>4290</v>
      </c>
      <c r="E10" s="372">
        <v>1533</v>
      </c>
      <c r="F10" s="372">
        <v>696</v>
      </c>
      <c r="G10" s="372">
        <v>527</v>
      </c>
      <c r="H10" s="372">
        <v>245</v>
      </c>
      <c r="I10" s="372">
        <v>5160</v>
      </c>
      <c r="J10" s="372">
        <v>1691</v>
      </c>
      <c r="K10" s="372">
        <v>2439</v>
      </c>
      <c r="L10" s="372">
        <v>1316</v>
      </c>
      <c r="M10" s="372">
        <v>698</v>
      </c>
      <c r="N10" s="372">
        <v>342</v>
      </c>
      <c r="O10" s="372">
        <v>16697</v>
      </c>
      <c r="P10" s="372">
        <v>15996</v>
      </c>
      <c r="Q10" s="372">
        <v>15671</v>
      </c>
      <c r="R10" s="372">
        <v>15671</v>
      </c>
      <c r="S10" s="372">
        <v>1026</v>
      </c>
      <c r="T10" s="372">
        <v>325</v>
      </c>
      <c r="U10" s="372">
        <v>1014</v>
      </c>
      <c r="V10" s="372">
        <v>387</v>
      </c>
      <c r="W10" s="373">
        <v>28068</v>
      </c>
      <c r="X10" s="374">
        <v>20673</v>
      </c>
      <c r="Y10" s="375">
        <v>22940</v>
      </c>
      <c r="Z10" s="375">
        <v>23818</v>
      </c>
    </row>
    <row r="11" spans="1:26" ht="27.75" customHeight="1">
      <c r="A11" s="87">
        <v>5</v>
      </c>
      <c r="B11" s="79" t="s">
        <v>6</v>
      </c>
      <c r="C11" s="134">
        <v>5537</v>
      </c>
      <c r="D11" s="134">
        <v>2279</v>
      </c>
      <c r="E11" s="134">
        <v>1171</v>
      </c>
      <c r="F11" s="134">
        <v>556</v>
      </c>
      <c r="G11" s="134">
        <v>277</v>
      </c>
      <c r="H11" s="134">
        <v>129</v>
      </c>
      <c r="I11" s="134">
        <v>2550</v>
      </c>
      <c r="J11" s="134">
        <v>811</v>
      </c>
      <c r="K11" s="134">
        <v>685</v>
      </c>
      <c r="L11" s="134">
        <v>347</v>
      </c>
      <c r="M11" s="134">
        <v>854</v>
      </c>
      <c r="N11" s="134">
        <v>436</v>
      </c>
      <c r="O11" s="134">
        <v>17413</v>
      </c>
      <c r="P11" s="134">
        <v>16810</v>
      </c>
      <c r="Q11" s="134">
        <v>16548</v>
      </c>
      <c r="R11" s="134">
        <v>16548</v>
      </c>
      <c r="S11" s="134">
        <v>865</v>
      </c>
      <c r="T11" s="134">
        <v>262</v>
      </c>
      <c r="U11" s="134">
        <v>588</v>
      </c>
      <c r="V11" s="134">
        <v>212</v>
      </c>
      <c r="W11" s="40">
        <v>23538</v>
      </c>
      <c r="X11" s="41">
        <v>19301</v>
      </c>
      <c r="Y11" s="42">
        <v>21194</v>
      </c>
      <c r="Z11" s="42">
        <v>22087</v>
      </c>
    </row>
    <row r="12" spans="1:26" ht="27.75" customHeight="1">
      <c r="A12" s="346">
        <v>6</v>
      </c>
      <c r="B12" s="305" t="s">
        <v>7</v>
      </c>
      <c r="C12" s="372">
        <v>6519</v>
      </c>
      <c r="D12" s="372">
        <v>3484</v>
      </c>
      <c r="E12" s="372">
        <v>1743</v>
      </c>
      <c r="F12" s="372">
        <v>1016</v>
      </c>
      <c r="G12" s="372">
        <v>1366</v>
      </c>
      <c r="H12" s="372">
        <v>780</v>
      </c>
      <c r="I12" s="372">
        <v>2011</v>
      </c>
      <c r="J12" s="372">
        <v>725</v>
      </c>
      <c r="K12" s="372">
        <v>693</v>
      </c>
      <c r="L12" s="372">
        <v>561</v>
      </c>
      <c r="M12" s="372">
        <v>706</v>
      </c>
      <c r="N12" s="372">
        <v>402</v>
      </c>
      <c r="O12" s="372">
        <v>13554</v>
      </c>
      <c r="P12" s="372">
        <v>13108</v>
      </c>
      <c r="Q12" s="372">
        <v>12766</v>
      </c>
      <c r="R12" s="372">
        <v>12766</v>
      </c>
      <c r="S12" s="372">
        <v>788</v>
      </c>
      <c r="T12" s="372">
        <v>342</v>
      </c>
      <c r="U12" s="372">
        <v>611</v>
      </c>
      <c r="V12" s="372">
        <v>243</v>
      </c>
      <c r="W12" s="373">
        <v>20684</v>
      </c>
      <c r="X12" s="374">
        <v>16835</v>
      </c>
      <c r="Y12" s="375">
        <v>18770</v>
      </c>
      <c r="Z12" s="375">
        <v>20096</v>
      </c>
    </row>
    <row r="13" spans="1:26" ht="27.75" customHeight="1">
      <c r="A13" s="87">
        <v>7</v>
      </c>
      <c r="B13" s="79" t="s">
        <v>8</v>
      </c>
      <c r="C13" s="134">
        <v>2007</v>
      </c>
      <c r="D13" s="134">
        <v>1098</v>
      </c>
      <c r="E13" s="134">
        <v>428</v>
      </c>
      <c r="F13" s="134">
        <v>249</v>
      </c>
      <c r="G13" s="134">
        <v>424</v>
      </c>
      <c r="H13" s="134">
        <v>302</v>
      </c>
      <c r="I13" s="134">
        <v>780</v>
      </c>
      <c r="J13" s="134">
        <v>303</v>
      </c>
      <c r="K13" s="134">
        <v>178</v>
      </c>
      <c r="L13" s="134">
        <v>110</v>
      </c>
      <c r="M13" s="134">
        <v>197</v>
      </c>
      <c r="N13" s="134">
        <v>134</v>
      </c>
      <c r="O13" s="134">
        <v>6325</v>
      </c>
      <c r="P13" s="134">
        <v>6073</v>
      </c>
      <c r="Q13" s="134">
        <v>5954</v>
      </c>
      <c r="R13" s="134">
        <v>5954</v>
      </c>
      <c r="S13" s="134">
        <v>371</v>
      </c>
      <c r="T13" s="134">
        <v>119</v>
      </c>
      <c r="U13" s="134">
        <v>181</v>
      </c>
      <c r="V13" s="134">
        <v>81</v>
      </c>
      <c r="W13" s="40">
        <v>8513</v>
      </c>
      <c r="X13" s="41">
        <v>7252</v>
      </c>
      <c r="Y13" s="42">
        <v>8003</v>
      </c>
      <c r="Z13" s="42">
        <v>8608</v>
      </c>
    </row>
    <row r="14" spans="1:26" ht="27.75" customHeight="1">
      <c r="A14" s="346">
        <v>8</v>
      </c>
      <c r="B14" s="305" t="s">
        <v>9</v>
      </c>
      <c r="C14" s="372">
        <v>619</v>
      </c>
      <c r="D14" s="372">
        <v>610</v>
      </c>
      <c r="E14" s="372">
        <v>107</v>
      </c>
      <c r="F14" s="372">
        <v>107</v>
      </c>
      <c r="G14" s="372">
        <v>116</v>
      </c>
      <c r="H14" s="372">
        <v>116</v>
      </c>
      <c r="I14" s="372">
        <v>234</v>
      </c>
      <c r="J14" s="372">
        <v>226</v>
      </c>
      <c r="K14" s="372">
        <v>38</v>
      </c>
      <c r="L14" s="372">
        <v>38</v>
      </c>
      <c r="M14" s="372">
        <v>124</v>
      </c>
      <c r="N14" s="372">
        <v>123</v>
      </c>
      <c r="O14" s="372">
        <v>3612</v>
      </c>
      <c r="P14" s="372">
        <v>3608</v>
      </c>
      <c r="Q14" s="372">
        <v>3498</v>
      </c>
      <c r="R14" s="372">
        <v>3498</v>
      </c>
      <c r="S14" s="372">
        <v>114</v>
      </c>
      <c r="T14" s="372">
        <v>110</v>
      </c>
      <c r="U14" s="372">
        <v>60</v>
      </c>
      <c r="V14" s="372">
        <v>60</v>
      </c>
      <c r="W14" s="373">
        <v>4291</v>
      </c>
      <c r="X14" s="374">
        <v>4278</v>
      </c>
      <c r="Y14" s="375">
        <v>4664</v>
      </c>
      <c r="Z14" s="375">
        <v>5089</v>
      </c>
    </row>
    <row r="15" spans="1:26" ht="27.75" customHeight="1">
      <c r="A15" s="87">
        <v>9</v>
      </c>
      <c r="B15" s="79" t="s">
        <v>10</v>
      </c>
      <c r="C15" s="134">
        <v>1820</v>
      </c>
      <c r="D15" s="134">
        <v>1003</v>
      </c>
      <c r="E15" s="134">
        <v>276</v>
      </c>
      <c r="F15" s="134">
        <v>165</v>
      </c>
      <c r="G15" s="134">
        <v>322</v>
      </c>
      <c r="H15" s="134">
        <v>218</v>
      </c>
      <c r="I15" s="134">
        <v>748</v>
      </c>
      <c r="J15" s="134">
        <v>318</v>
      </c>
      <c r="K15" s="134">
        <v>138</v>
      </c>
      <c r="L15" s="134">
        <v>100</v>
      </c>
      <c r="M15" s="134">
        <v>336</v>
      </c>
      <c r="N15" s="134">
        <v>202</v>
      </c>
      <c r="O15" s="134">
        <v>6991</v>
      </c>
      <c r="P15" s="134">
        <v>6692</v>
      </c>
      <c r="Q15" s="134">
        <v>6514</v>
      </c>
      <c r="R15" s="134">
        <v>6514</v>
      </c>
      <c r="S15" s="134">
        <v>477</v>
      </c>
      <c r="T15" s="134">
        <v>178</v>
      </c>
      <c r="U15" s="134">
        <v>195</v>
      </c>
      <c r="V15" s="134">
        <v>115</v>
      </c>
      <c r="W15" s="40">
        <v>9006</v>
      </c>
      <c r="X15" s="41">
        <v>7810</v>
      </c>
      <c r="Y15" s="42">
        <v>8675</v>
      </c>
      <c r="Z15" s="42">
        <v>9236</v>
      </c>
    </row>
    <row r="16" spans="1:26" ht="27.75" customHeight="1">
      <c r="A16" s="346">
        <v>10</v>
      </c>
      <c r="B16" s="305" t="s">
        <v>11</v>
      </c>
      <c r="C16" s="372">
        <v>642</v>
      </c>
      <c r="D16" s="372">
        <v>305</v>
      </c>
      <c r="E16" s="372">
        <v>99</v>
      </c>
      <c r="F16" s="372">
        <v>60</v>
      </c>
      <c r="G16" s="372">
        <v>116</v>
      </c>
      <c r="H16" s="372">
        <v>69</v>
      </c>
      <c r="I16" s="372">
        <v>313</v>
      </c>
      <c r="J16" s="372">
        <v>97</v>
      </c>
      <c r="K16" s="372">
        <v>11</v>
      </c>
      <c r="L16" s="372">
        <v>10</v>
      </c>
      <c r="M16" s="372">
        <v>103</v>
      </c>
      <c r="N16" s="372">
        <v>69</v>
      </c>
      <c r="O16" s="372">
        <v>2388</v>
      </c>
      <c r="P16" s="372">
        <v>2318</v>
      </c>
      <c r="Q16" s="372">
        <v>2270</v>
      </c>
      <c r="R16" s="372">
        <v>2270</v>
      </c>
      <c r="S16" s="372">
        <v>118</v>
      </c>
      <c r="T16" s="372">
        <v>48</v>
      </c>
      <c r="U16" s="372">
        <v>90</v>
      </c>
      <c r="V16" s="372">
        <v>37</v>
      </c>
      <c r="W16" s="373">
        <v>3120</v>
      </c>
      <c r="X16" s="374">
        <v>2660</v>
      </c>
      <c r="Y16" s="375">
        <v>3009</v>
      </c>
      <c r="Z16" s="375">
        <v>3141</v>
      </c>
    </row>
    <row r="17" spans="1:26" ht="27.75" customHeight="1">
      <c r="A17" s="87">
        <v>11</v>
      </c>
      <c r="B17" s="79" t="s">
        <v>12</v>
      </c>
      <c r="C17" s="134">
        <v>863</v>
      </c>
      <c r="D17" s="134">
        <v>835</v>
      </c>
      <c r="E17" s="134">
        <v>213</v>
      </c>
      <c r="F17" s="134">
        <v>208</v>
      </c>
      <c r="G17" s="134">
        <v>146</v>
      </c>
      <c r="H17" s="134">
        <v>139</v>
      </c>
      <c r="I17" s="134">
        <v>228</v>
      </c>
      <c r="J17" s="134">
        <v>220</v>
      </c>
      <c r="K17" s="134">
        <v>213</v>
      </c>
      <c r="L17" s="134">
        <v>207</v>
      </c>
      <c r="M17" s="134">
        <v>63</v>
      </c>
      <c r="N17" s="134">
        <v>61</v>
      </c>
      <c r="O17" s="134">
        <v>3678</v>
      </c>
      <c r="P17" s="134">
        <v>3663</v>
      </c>
      <c r="Q17" s="134">
        <v>3581</v>
      </c>
      <c r="R17" s="134">
        <v>3581</v>
      </c>
      <c r="S17" s="134">
        <v>97</v>
      </c>
      <c r="T17" s="134">
        <v>82</v>
      </c>
      <c r="U17" s="134">
        <v>54</v>
      </c>
      <c r="V17" s="134">
        <v>52</v>
      </c>
      <c r="W17" s="40">
        <v>4595</v>
      </c>
      <c r="X17" s="41">
        <v>4550</v>
      </c>
      <c r="Y17" s="42">
        <v>5402</v>
      </c>
      <c r="Z17" s="42">
        <v>5709</v>
      </c>
    </row>
    <row r="18" spans="1:26" ht="27.75" customHeight="1">
      <c r="A18" s="346">
        <v>12</v>
      </c>
      <c r="B18" s="305" t="s">
        <v>13</v>
      </c>
      <c r="C18" s="372">
        <v>2376</v>
      </c>
      <c r="D18" s="372">
        <v>1372</v>
      </c>
      <c r="E18" s="372">
        <v>530</v>
      </c>
      <c r="F18" s="372">
        <v>358</v>
      </c>
      <c r="G18" s="372">
        <v>611</v>
      </c>
      <c r="H18" s="372">
        <v>401</v>
      </c>
      <c r="I18" s="372">
        <v>701</v>
      </c>
      <c r="J18" s="372">
        <v>246</v>
      </c>
      <c r="K18" s="372">
        <v>228</v>
      </c>
      <c r="L18" s="372">
        <v>151</v>
      </c>
      <c r="M18" s="372">
        <v>306</v>
      </c>
      <c r="N18" s="372">
        <v>216</v>
      </c>
      <c r="O18" s="372">
        <v>6080</v>
      </c>
      <c r="P18" s="372">
        <v>5865</v>
      </c>
      <c r="Q18" s="372">
        <v>5741</v>
      </c>
      <c r="R18" s="372">
        <v>5741</v>
      </c>
      <c r="S18" s="372">
        <v>339</v>
      </c>
      <c r="T18" s="372">
        <v>124</v>
      </c>
      <c r="U18" s="372">
        <v>199</v>
      </c>
      <c r="V18" s="372">
        <v>89</v>
      </c>
      <c r="W18" s="373">
        <v>8655</v>
      </c>
      <c r="X18" s="374">
        <v>7326</v>
      </c>
      <c r="Y18" s="375">
        <v>8163</v>
      </c>
      <c r="Z18" s="375">
        <v>8684</v>
      </c>
    </row>
    <row r="19" spans="1:26" ht="27.75" customHeight="1">
      <c r="A19" s="87">
        <v>13</v>
      </c>
      <c r="B19" s="79" t="s">
        <v>233</v>
      </c>
      <c r="C19" s="134">
        <v>1087</v>
      </c>
      <c r="D19" s="134">
        <v>641</v>
      </c>
      <c r="E19" s="134">
        <v>270</v>
      </c>
      <c r="F19" s="134">
        <v>182</v>
      </c>
      <c r="G19" s="134">
        <v>342</v>
      </c>
      <c r="H19" s="134">
        <v>236</v>
      </c>
      <c r="I19" s="134">
        <v>305</v>
      </c>
      <c r="J19" s="134">
        <v>114</v>
      </c>
      <c r="K19" s="134">
        <v>16</v>
      </c>
      <c r="L19" s="134">
        <v>14</v>
      </c>
      <c r="M19" s="134">
        <v>154</v>
      </c>
      <c r="N19" s="134">
        <v>95</v>
      </c>
      <c r="O19" s="134">
        <v>2439</v>
      </c>
      <c r="P19" s="134">
        <v>2299</v>
      </c>
      <c r="Q19" s="134">
        <v>2220</v>
      </c>
      <c r="R19" s="134">
        <v>2220</v>
      </c>
      <c r="S19" s="134">
        <v>219</v>
      </c>
      <c r="T19" s="134">
        <v>79</v>
      </c>
      <c r="U19" s="134">
        <v>125</v>
      </c>
      <c r="V19" s="134">
        <v>58</v>
      </c>
      <c r="W19" s="40">
        <v>3651</v>
      </c>
      <c r="X19" s="41">
        <v>2998</v>
      </c>
      <c r="Y19" s="42">
        <v>3408</v>
      </c>
      <c r="Z19" s="42">
        <v>3654</v>
      </c>
    </row>
    <row r="20" spans="1:26" ht="27.75" customHeight="1">
      <c r="A20" s="346">
        <v>14</v>
      </c>
      <c r="B20" s="305" t="s">
        <v>15</v>
      </c>
      <c r="C20" s="372">
        <v>671</v>
      </c>
      <c r="D20" s="372">
        <v>601</v>
      </c>
      <c r="E20" s="372">
        <v>111</v>
      </c>
      <c r="F20" s="372">
        <v>109</v>
      </c>
      <c r="G20" s="372">
        <v>69</v>
      </c>
      <c r="H20" s="372">
        <v>64</v>
      </c>
      <c r="I20" s="372">
        <v>312</v>
      </c>
      <c r="J20" s="372">
        <v>263</v>
      </c>
      <c r="K20" s="372">
        <v>71</v>
      </c>
      <c r="L20" s="372">
        <v>65</v>
      </c>
      <c r="M20" s="372">
        <v>108</v>
      </c>
      <c r="N20" s="372">
        <v>100</v>
      </c>
      <c r="O20" s="372">
        <v>4809</v>
      </c>
      <c r="P20" s="372">
        <v>4791</v>
      </c>
      <c r="Q20" s="372">
        <v>4688</v>
      </c>
      <c r="R20" s="372">
        <v>4688</v>
      </c>
      <c r="S20" s="372">
        <v>121</v>
      </c>
      <c r="T20" s="372">
        <v>103</v>
      </c>
      <c r="U20" s="372">
        <v>326</v>
      </c>
      <c r="V20" s="372">
        <v>276</v>
      </c>
      <c r="W20" s="373">
        <v>5806</v>
      </c>
      <c r="X20" s="374">
        <v>5668</v>
      </c>
      <c r="Y20" s="375">
        <v>6139</v>
      </c>
      <c r="Z20" s="375">
        <v>6560</v>
      </c>
    </row>
    <row r="21" spans="1:26" ht="27.75" customHeight="1">
      <c r="A21" s="87">
        <v>15</v>
      </c>
      <c r="B21" s="79" t="s">
        <v>16</v>
      </c>
      <c r="C21" s="134">
        <v>1258</v>
      </c>
      <c r="D21" s="134">
        <v>583</v>
      </c>
      <c r="E21" s="134">
        <v>288</v>
      </c>
      <c r="F21" s="134">
        <v>170</v>
      </c>
      <c r="G21" s="134">
        <v>177</v>
      </c>
      <c r="H21" s="134">
        <v>103</v>
      </c>
      <c r="I21" s="134">
        <v>562</v>
      </c>
      <c r="J21" s="134">
        <v>177</v>
      </c>
      <c r="K21" s="134">
        <v>59</v>
      </c>
      <c r="L21" s="134">
        <v>31</v>
      </c>
      <c r="M21" s="134">
        <v>172</v>
      </c>
      <c r="N21" s="134">
        <v>102</v>
      </c>
      <c r="O21" s="134">
        <v>4611</v>
      </c>
      <c r="P21" s="134">
        <v>4531</v>
      </c>
      <c r="Q21" s="134">
        <v>4437</v>
      </c>
      <c r="R21" s="134">
        <v>4437</v>
      </c>
      <c r="S21" s="134">
        <v>174</v>
      </c>
      <c r="T21" s="134">
        <v>94</v>
      </c>
      <c r="U21" s="134">
        <v>117</v>
      </c>
      <c r="V21" s="134">
        <v>49</v>
      </c>
      <c r="W21" s="40">
        <v>5986</v>
      </c>
      <c r="X21" s="41">
        <v>5163</v>
      </c>
      <c r="Y21" s="42">
        <v>5759</v>
      </c>
      <c r="Z21" s="42">
        <v>6067</v>
      </c>
    </row>
    <row r="22" spans="1:26" ht="27.75" customHeight="1">
      <c r="A22" s="346">
        <v>16</v>
      </c>
      <c r="B22" s="305" t="s">
        <v>17</v>
      </c>
      <c r="C22" s="372">
        <v>1224</v>
      </c>
      <c r="D22" s="372">
        <v>620</v>
      </c>
      <c r="E22" s="372">
        <v>200</v>
      </c>
      <c r="F22" s="372">
        <v>84</v>
      </c>
      <c r="G22" s="372">
        <v>196</v>
      </c>
      <c r="H22" s="372">
        <v>139</v>
      </c>
      <c r="I22" s="372">
        <v>557</v>
      </c>
      <c r="J22" s="372">
        <v>206</v>
      </c>
      <c r="K22" s="372">
        <v>142</v>
      </c>
      <c r="L22" s="372">
        <v>98</v>
      </c>
      <c r="M22" s="372">
        <v>129</v>
      </c>
      <c r="N22" s="372">
        <v>93</v>
      </c>
      <c r="O22" s="372">
        <v>3037</v>
      </c>
      <c r="P22" s="372">
        <v>2829</v>
      </c>
      <c r="Q22" s="372">
        <v>2750</v>
      </c>
      <c r="R22" s="372">
        <v>2750</v>
      </c>
      <c r="S22" s="372">
        <v>287</v>
      </c>
      <c r="T22" s="372">
        <v>79</v>
      </c>
      <c r="U22" s="372">
        <v>1393</v>
      </c>
      <c r="V22" s="372">
        <v>792</v>
      </c>
      <c r="W22" s="373">
        <v>5654</v>
      </c>
      <c r="X22" s="374">
        <v>4241</v>
      </c>
      <c r="Y22" s="375">
        <v>4704</v>
      </c>
      <c r="Z22" s="375">
        <v>5091</v>
      </c>
    </row>
    <row r="23" spans="1:26" ht="27.75" customHeight="1">
      <c r="A23" s="87">
        <v>17</v>
      </c>
      <c r="B23" s="79" t="s">
        <v>18</v>
      </c>
      <c r="C23" s="134">
        <v>895</v>
      </c>
      <c r="D23" s="134">
        <v>774</v>
      </c>
      <c r="E23" s="134">
        <v>133</v>
      </c>
      <c r="F23" s="134">
        <v>123</v>
      </c>
      <c r="G23" s="134">
        <v>78</v>
      </c>
      <c r="H23" s="134">
        <v>74</v>
      </c>
      <c r="I23" s="134">
        <v>444</v>
      </c>
      <c r="J23" s="134">
        <v>361</v>
      </c>
      <c r="K23" s="134">
        <v>38</v>
      </c>
      <c r="L23" s="134">
        <v>35</v>
      </c>
      <c r="M23" s="134">
        <v>202</v>
      </c>
      <c r="N23" s="134">
        <v>181</v>
      </c>
      <c r="O23" s="134">
        <v>4849</v>
      </c>
      <c r="P23" s="134">
        <v>4836</v>
      </c>
      <c r="Q23" s="134">
        <v>4645</v>
      </c>
      <c r="R23" s="134">
        <v>4645</v>
      </c>
      <c r="S23" s="134">
        <v>204</v>
      </c>
      <c r="T23" s="134">
        <v>191</v>
      </c>
      <c r="U23" s="134">
        <v>95</v>
      </c>
      <c r="V23" s="134">
        <v>89</v>
      </c>
      <c r="W23" s="40">
        <v>5839</v>
      </c>
      <c r="X23" s="41">
        <v>5699</v>
      </c>
      <c r="Y23" s="42">
        <v>6046</v>
      </c>
      <c r="Z23" s="42">
        <v>6503</v>
      </c>
    </row>
    <row r="24" spans="1:26" ht="27.75" customHeight="1">
      <c r="A24" s="346">
        <v>18</v>
      </c>
      <c r="B24" s="305" t="s">
        <v>19</v>
      </c>
      <c r="C24" s="372">
        <v>3458</v>
      </c>
      <c r="D24" s="372">
        <v>2049</v>
      </c>
      <c r="E24" s="372">
        <v>936</v>
      </c>
      <c r="F24" s="372">
        <v>622</v>
      </c>
      <c r="G24" s="372">
        <v>1065</v>
      </c>
      <c r="H24" s="372">
        <v>685</v>
      </c>
      <c r="I24" s="372">
        <v>900</v>
      </c>
      <c r="J24" s="372">
        <v>367</v>
      </c>
      <c r="K24" s="372">
        <v>299</v>
      </c>
      <c r="L24" s="372">
        <v>198</v>
      </c>
      <c r="M24" s="372">
        <v>258</v>
      </c>
      <c r="N24" s="372">
        <v>177</v>
      </c>
      <c r="O24" s="372">
        <v>7143</v>
      </c>
      <c r="P24" s="372">
        <v>7015</v>
      </c>
      <c r="Q24" s="372">
        <v>6816</v>
      </c>
      <c r="R24" s="372">
        <v>6816</v>
      </c>
      <c r="S24" s="372">
        <v>327</v>
      </c>
      <c r="T24" s="372">
        <v>199</v>
      </c>
      <c r="U24" s="372">
        <v>231</v>
      </c>
      <c r="V24" s="372">
        <v>112</v>
      </c>
      <c r="W24" s="373">
        <v>10832</v>
      </c>
      <c r="X24" s="374">
        <v>9176</v>
      </c>
      <c r="Y24" s="375">
        <v>10198</v>
      </c>
      <c r="Z24" s="375">
        <v>10802</v>
      </c>
    </row>
    <row r="25" spans="1:26" ht="30.75" customHeight="1">
      <c r="A25" s="579" t="s">
        <v>0</v>
      </c>
      <c r="B25" s="580"/>
      <c r="C25" s="43">
        <v>42984</v>
      </c>
      <c r="D25" s="43">
        <v>22755</v>
      </c>
      <c r="E25" s="43">
        <v>8882</v>
      </c>
      <c r="F25" s="43">
        <v>5302</v>
      </c>
      <c r="G25" s="43">
        <v>6301</v>
      </c>
      <c r="H25" s="43">
        <v>4034</v>
      </c>
      <c r="I25" s="43">
        <v>17315</v>
      </c>
      <c r="J25" s="43">
        <v>6749</v>
      </c>
      <c r="K25" s="43">
        <v>5505</v>
      </c>
      <c r="L25" s="43">
        <v>3463</v>
      </c>
      <c r="M25" s="43">
        <v>4981</v>
      </c>
      <c r="N25" s="43">
        <v>3207</v>
      </c>
      <c r="O25" s="43">
        <v>118012</v>
      </c>
      <c r="P25" s="43">
        <v>114558</v>
      </c>
      <c r="Q25" s="43">
        <v>111930</v>
      </c>
      <c r="R25" s="43">
        <v>111930</v>
      </c>
      <c r="S25" s="43">
        <v>6082</v>
      </c>
      <c r="T25" s="43">
        <v>2628</v>
      </c>
      <c r="U25" s="43">
        <v>5629</v>
      </c>
      <c r="V25" s="43">
        <v>2821</v>
      </c>
      <c r="W25" s="43">
        <v>166625</v>
      </c>
      <c r="X25" s="43">
        <v>140134</v>
      </c>
      <c r="Y25" s="43">
        <f>SUM(Y7:Y24)</f>
        <v>155258</v>
      </c>
      <c r="Z25" s="43">
        <f>SUM(Z7:Z24)</f>
        <v>164479</v>
      </c>
    </row>
  </sheetData>
  <sheetProtection/>
  <mergeCells count="20">
    <mergeCell ref="A25:B25"/>
    <mergeCell ref="A1:Z1"/>
    <mergeCell ref="C2:X2"/>
    <mergeCell ref="C3:D4"/>
    <mergeCell ref="E3:N3"/>
    <mergeCell ref="O3:P4"/>
    <mergeCell ref="A2:A5"/>
    <mergeCell ref="B2:B5"/>
    <mergeCell ref="Y2:Y5"/>
    <mergeCell ref="Z2:Z5"/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zoomScale="60" zoomScaleNormal="60" zoomScalePageLayoutView="0" workbookViewId="0" topLeftCell="A1">
      <selection activeCell="AF13" sqref="AF13"/>
    </sheetView>
  </sheetViews>
  <sheetFormatPr defaultColWidth="9.00390625" defaultRowHeight="12.75"/>
  <cols>
    <col min="2" max="2" width="27.75390625" style="0" customWidth="1"/>
    <col min="4" max="4" width="14.75390625" style="0" customWidth="1"/>
    <col min="6" max="6" width="11.875" style="0" customWidth="1"/>
    <col min="8" max="8" width="13.25390625" style="0" customWidth="1"/>
    <col min="10" max="10" width="12.75390625" style="0" customWidth="1"/>
    <col min="12" max="12" width="12.125" style="0" customWidth="1"/>
    <col min="14" max="14" width="10.875" style="0" customWidth="1"/>
    <col min="16" max="16" width="11.875" style="0" customWidth="1"/>
    <col min="18" max="18" width="12.375" style="0" customWidth="1"/>
    <col min="20" max="20" width="10.75390625" style="0" customWidth="1"/>
  </cols>
  <sheetData>
    <row r="1" spans="1:20" ht="23.25">
      <c r="A1" s="396"/>
      <c r="B1" s="587" t="s">
        <v>47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396"/>
    </row>
    <row r="2" spans="1:20" ht="23.25">
      <c r="A2" s="396"/>
      <c r="B2" s="587" t="s">
        <v>48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396"/>
    </row>
    <row r="3" spans="1:20" ht="23.25">
      <c r="A3" s="396"/>
      <c r="B3" s="397"/>
      <c r="C3" s="587" t="s">
        <v>284</v>
      </c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397"/>
      <c r="R3" s="397"/>
      <c r="S3" s="397"/>
      <c r="T3" s="396"/>
    </row>
    <row r="4" spans="1:20" ht="18">
      <c r="A4" s="398"/>
      <c r="B4" s="398"/>
      <c r="C4" s="398"/>
      <c r="D4" s="39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9"/>
      <c r="R4" s="398"/>
      <c r="S4" s="398"/>
      <c r="T4" s="398"/>
    </row>
    <row r="5" spans="1:20" ht="18.75" customHeight="1">
      <c r="A5" s="588" t="s">
        <v>1</v>
      </c>
      <c r="B5" s="590" t="s">
        <v>51</v>
      </c>
      <c r="C5" s="593" t="s">
        <v>234</v>
      </c>
      <c r="D5" s="593"/>
      <c r="E5" s="593"/>
      <c r="F5" s="593"/>
      <c r="G5" s="593"/>
      <c r="H5" s="593"/>
      <c r="I5" s="594" t="s">
        <v>235</v>
      </c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</row>
    <row r="6" spans="1:20" ht="17.25" customHeight="1">
      <c r="A6" s="588"/>
      <c r="B6" s="591"/>
      <c r="C6" s="593"/>
      <c r="D6" s="593"/>
      <c r="E6" s="593"/>
      <c r="F6" s="593"/>
      <c r="G6" s="593"/>
      <c r="H6" s="593"/>
      <c r="I6" s="593" t="s">
        <v>236</v>
      </c>
      <c r="J6" s="593"/>
      <c r="K6" s="593"/>
      <c r="L6" s="593"/>
      <c r="M6" s="593"/>
      <c r="N6" s="593"/>
      <c r="O6" s="593" t="s">
        <v>237</v>
      </c>
      <c r="P6" s="593"/>
      <c r="Q6" s="593"/>
      <c r="R6" s="593"/>
      <c r="S6" s="593"/>
      <c r="T6" s="593"/>
    </row>
    <row r="7" spans="1:20" ht="76.5" customHeight="1" thickBot="1">
      <c r="A7" s="589"/>
      <c r="B7" s="592"/>
      <c r="C7" s="400" t="s">
        <v>37</v>
      </c>
      <c r="D7" s="400" t="s">
        <v>238</v>
      </c>
      <c r="E7" s="400" t="s">
        <v>239</v>
      </c>
      <c r="F7" s="400" t="s">
        <v>238</v>
      </c>
      <c r="G7" s="400" t="s">
        <v>240</v>
      </c>
      <c r="H7" s="400" t="s">
        <v>238</v>
      </c>
      <c r="I7" s="400" t="s">
        <v>37</v>
      </c>
      <c r="J7" s="400" t="s">
        <v>238</v>
      </c>
      <c r="K7" s="400" t="s">
        <v>239</v>
      </c>
      <c r="L7" s="400" t="s">
        <v>238</v>
      </c>
      <c r="M7" s="400" t="s">
        <v>240</v>
      </c>
      <c r="N7" s="400" t="s">
        <v>238</v>
      </c>
      <c r="O7" s="400" t="s">
        <v>37</v>
      </c>
      <c r="P7" s="400" t="s">
        <v>238</v>
      </c>
      <c r="Q7" s="400" t="s">
        <v>241</v>
      </c>
      <c r="R7" s="400" t="s">
        <v>238</v>
      </c>
      <c r="S7" s="400" t="s">
        <v>242</v>
      </c>
      <c r="T7" s="400" t="s">
        <v>238</v>
      </c>
    </row>
    <row r="8" spans="1:20" ht="27.75" customHeight="1" thickTop="1">
      <c r="A8" s="71">
        <v>1</v>
      </c>
      <c r="B8" s="72" t="s">
        <v>2</v>
      </c>
      <c r="C8" s="401">
        <v>216</v>
      </c>
      <c r="D8" s="401">
        <v>0</v>
      </c>
      <c r="E8" s="401">
        <v>91</v>
      </c>
      <c r="F8" s="401">
        <v>0</v>
      </c>
      <c r="G8" s="138">
        <f>C8-E8</f>
        <v>125</v>
      </c>
      <c r="H8" s="138">
        <f>D8-F8</f>
        <v>0</v>
      </c>
      <c r="I8" s="401">
        <v>357</v>
      </c>
      <c r="J8" s="401">
        <v>0</v>
      </c>
      <c r="K8" s="401">
        <v>159</v>
      </c>
      <c r="L8" s="401">
        <v>0</v>
      </c>
      <c r="M8" s="138">
        <f>I8-K8</f>
        <v>198</v>
      </c>
      <c r="N8" s="138">
        <f>J8-L8</f>
        <v>0</v>
      </c>
      <c r="O8" s="401">
        <v>357</v>
      </c>
      <c r="P8" s="401">
        <v>0</v>
      </c>
      <c r="Q8" s="401">
        <v>159</v>
      </c>
      <c r="R8" s="401">
        <v>0</v>
      </c>
      <c r="S8" s="138">
        <f>O8-Q8</f>
        <v>198</v>
      </c>
      <c r="T8" s="401">
        <f>P8-R8</f>
        <v>0</v>
      </c>
    </row>
    <row r="9" spans="1:20" ht="27.75" customHeight="1">
      <c r="A9" s="402">
        <v>2</v>
      </c>
      <c r="B9" s="403" t="s">
        <v>3</v>
      </c>
      <c r="C9" s="404">
        <v>234</v>
      </c>
      <c r="D9" s="404">
        <v>42</v>
      </c>
      <c r="E9" s="404">
        <v>101</v>
      </c>
      <c r="F9" s="404">
        <v>18</v>
      </c>
      <c r="G9" s="405">
        <f aca="true" t="shared" si="0" ref="G9:H25">C9-E9</f>
        <v>133</v>
      </c>
      <c r="H9" s="405">
        <f t="shared" si="0"/>
        <v>24</v>
      </c>
      <c r="I9" s="404">
        <v>399</v>
      </c>
      <c r="J9" s="404">
        <v>71</v>
      </c>
      <c r="K9" s="404">
        <v>191</v>
      </c>
      <c r="L9" s="404">
        <v>37</v>
      </c>
      <c r="M9" s="405">
        <f aca="true" t="shared" si="1" ref="M9:N25">I9-K9</f>
        <v>208</v>
      </c>
      <c r="N9" s="405">
        <f t="shared" si="1"/>
        <v>34</v>
      </c>
      <c r="O9" s="404">
        <v>399</v>
      </c>
      <c r="P9" s="404">
        <v>71</v>
      </c>
      <c r="Q9" s="404">
        <v>191</v>
      </c>
      <c r="R9" s="404">
        <v>37</v>
      </c>
      <c r="S9" s="405">
        <f aca="true" t="shared" si="2" ref="S9:T25">O9-Q9</f>
        <v>208</v>
      </c>
      <c r="T9" s="404">
        <f t="shared" si="2"/>
        <v>34</v>
      </c>
    </row>
    <row r="10" spans="1:20" ht="27.75" customHeight="1">
      <c r="A10" s="44">
        <v>3</v>
      </c>
      <c r="B10" s="79" t="s">
        <v>4</v>
      </c>
      <c r="C10" s="401">
        <v>300</v>
      </c>
      <c r="D10" s="401">
        <v>0</v>
      </c>
      <c r="E10" s="401">
        <v>135</v>
      </c>
      <c r="F10" s="401">
        <v>0</v>
      </c>
      <c r="G10" s="138">
        <f t="shared" si="0"/>
        <v>165</v>
      </c>
      <c r="H10" s="138">
        <f t="shared" si="0"/>
        <v>0</v>
      </c>
      <c r="I10" s="401">
        <v>523</v>
      </c>
      <c r="J10" s="401">
        <v>0</v>
      </c>
      <c r="K10" s="401">
        <v>253</v>
      </c>
      <c r="L10" s="401">
        <v>0</v>
      </c>
      <c r="M10" s="138">
        <f t="shared" si="1"/>
        <v>270</v>
      </c>
      <c r="N10" s="138">
        <f t="shared" si="1"/>
        <v>0</v>
      </c>
      <c r="O10" s="401">
        <v>523</v>
      </c>
      <c r="P10" s="401">
        <v>0</v>
      </c>
      <c r="Q10" s="401">
        <v>253</v>
      </c>
      <c r="R10" s="401">
        <v>0</v>
      </c>
      <c r="S10" s="138">
        <f t="shared" si="2"/>
        <v>270</v>
      </c>
      <c r="T10" s="401">
        <f t="shared" si="2"/>
        <v>0</v>
      </c>
    </row>
    <row r="11" spans="1:20" ht="27.75" customHeight="1">
      <c r="A11" s="402">
        <v>4</v>
      </c>
      <c r="B11" s="403" t="s">
        <v>5</v>
      </c>
      <c r="C11" s="404">
        <v>926</v>
      </c>
      <c r="D11" s="404">
        <v>0</v>
      </c>
      <c r="E11" s="404">
        <v>371</v>
      </c>
      <c r="F11" s="404">
        <v>0</v>
      </c>
      <c r="G11" s="405">
        <f t="shared" si="0"/>
        <v>555</v>
      </c>
      <c r="H11" s="405">
        <f t="shared" si="0"/>
        <v>0</v>
      </c>
      <c r="I11" s="404">
        <v>1605</v>
      </c>
      <c r="J11" s="404">
        <v>0</v>
      </c>
      <c r="K11" s="404">
        <v>675</v>
      </c>
      <c r="L11" s="404">
        <v>0</v>
      </c>
      <c r="M11" s="405">
        <f t="shared" si="1"/>
        <v>930</v>
      </c>
      <c r="N11" s="405">
        <f t="shared" si="1"/>
        <v>0</v>
      </c>
      <c r="O11" s="404">
        <v>1605</v>
      </c>
      <c r="P11" s="404">
        <v>0</v>
      </c>
      <c r="Q11" s="404">
        <v>675</v>
      </c>
      <c r="R11" s="404">
        <v>0</v>
      </c>
      <c r="S11" s="405">
        <f t="shared" si="2"/>
        <v>930</v>
      </c>
      <c r="T11" s="404">
        <f t="shared" si="2"/>
        <v>0</v>
      </c>
    </row>
    <row r="12" spans="1:20" ht="27.75" customHeight="1">
      <c r="A12" s="44">
        <v>5</v>
      </c>
      <c r="B12" s="79" t="s">
        <v>6</v>
      </c>
      <c r="C12" s="401">
        <v>698</v>
      </c>
      <c r="D12" s="401">
        <v>0</v>
      </c>
      <c r="E12" s="401">
        <v>337</v>
      </c>
      <c r="F12" s="401">
        <v>0</v>
      </c>
      <c r="G12" s="138">
        <f t="shared" si="0"/>
        <v>361</v>
      </c>
      <c r="H12" s="138">
        <f t="shared" si="0"/>
        <v>0</v>
      </c>
      <c r="I12" s="401">
        <v>1137</v>
      </c>
      <c r="J12" s="401">
        <v>0</v>
      </c>
      <c r="K12" s="401">
        <v>548</v>
      </c>
      <c r="L12" s="401">
        <v>0</v>
      </c>
      <c r="M12" s="138">
        <f t="shared" si="1"/>
        <v>589</v>
      </c>
      <c r="N12" s="138">
        <f t="shared" si="1"/>
        <v>0</v>
      </c>
      <c r="O12" s="401">
        <v>1137</v>
      </c>
      <c r="P12" s="401">
        <v>0</v>
      </c>
      <c r="Q12" s="401">
        <v>548</v>
      </c>
      <c r="R12" s="401">
        <v>0</v>
      </c>
      <c r="S12" s="138">
        <f t="shared" si="2"/>
        <v>589</v>
      </c>
      <c r="T12" s="401">
        <f t="shared" si="2"/>
        <v>0</v>
      </c>
    </row>
    <row r="13" spans="1:20" ht="27.75" customHeight="1">
      <c r="A13" s="402">
        <v>6</v>
      </c>
      <c r="B13" s="403" t="s">
        <v>7</v>
      </c>
      <c r="C13" s="404">
        <v>887</v>
      </c>
      <c r="D13" s="404">
        <v>0</v>
      </c>
      <c r="E13" s="404">
        <v>368</v>
      </c>
      <c r="F13" s="404">
        <v>0</v>
      </c>
      <c r="G13" s="405">
        <f t="shared" si="0"/>
        <v>519</v>
      </c>
      <c r="H13" s="405">
        <f t="shared" si="0"/>
        <v>0</v>
      </c>
      <c r="I13" s="404">
        <v>1439</v>
      </c>
      <c r="J13" s="404">
        <v>0</v>
      </c>
      <c r="K13" s="404">
        <v>637</v>
      </c>
      <c r="L13" s="404">
        <v>0</v>
      </c>
      <c r="M13" s="405">
        <f t="shared" si="1"/>
        <v>802</v>
      </c>
      <c r="N13" s="405">
        <f t="shared" si="1"/>
        <v>0</v>
      </c>
      <c r="O13" s="404">
        <v>1439</v>
      </c>
      <c r="P13" s="404">
        <v>0</v>
      </c>
      <c r="Q13" s="404">
        <v>637</v>
      </c>
      <c r="R13" s="404">
        <v>0</v>
      </c>
      <c r="S13" s="405">
        <f t="shared" si="2"/>
        <v>802</v>
      </c>
      <c r="T13" s="404">
        <f t="shared" si="2"/>
        <v>0</v>
      </c>
    </row>
    <row r="14" spans="1:20" ht="27.75" customHeight="1">
      <c r="A14" s="44">
        <v>7</v>
      </c>
      <c r="B14" s="79" t="s">
        <v>8</v>
      </c>
      <c r="C14" s="401">
        <v>302</v>
      </c>
      <c r="D14" s="401">
        <v>19</v>
      </c>
      <c r="E14" s="401">
        <v>139</v>
      </c>
      <c r="F14" s="401">
        <v>11</v>
      </c>
      <c r="G14" s="138">
        <f t="shared" si="0"/>
        <v>163</v>
      </c>
      <c r="H14" s="138">
        <f t="shared" si="0"/>
        <v>8</v>
      </c>
      <c r="I14" s="401">
        <v>524</v>
      </c>
      <c r="J14" s="401">
        <v>34</v>
      </c>
      <c r="K14" s="401">
        <v>264</v>
      </c>
      <c r="L14" s="401">
        <v>20</v>
      </c>
      <c r="M14" s="138">
        <f t="shared" si="1"/>
        <v>260</v>
      </c>
      <c r="N14" s="138">
        <f t="shared" si="1"/>
        <v>14</v>
      </c>
      <c r="O14" s="401">
        <v>524</v>
      </c>
      <c r="P14" s="401">
        <v>34</v>
      </c>
      <c r="Q14" s="401">
        <v>264</v>
      </c>
      <c r="R14" s="401">
        <v>20</v>
      </c>
      <c r="S14" s="138">
        <f t="shared" si="2"/>
        <v>260</v>
      </c>
      <c r="T14" s="401">
        <f t="shared" si="2"/>
        <v>14</v>
      </c>
    </row>
    <row r="15" spans="1:20" ht="27.75" customHeight="1">
      <c r="A15" s="402">
        <v>8</v>
      </c>
      <c r="B15" s="403" t="s">
        <v>9</v>
      </c>
      <c r="C15" s="404">
        <v>210</v>
      </c>
      <c r="D15" s="404">
        <v>0</v>
      </c>
      <c r="E15" s="404">
        <v>93</v>
      </c>
      <c r="F15" s="404">
        <v>0</v>
      </c>
      <c r="G15" s="405">
        <f t="shared" si="0"/>
        <v>117</v>
      </c>
      <c r="H15" s="405">
        <f t="shared" si="0"/>
        <v>0</v>
      </c>
      <c r="I15" s="404">
        <v>322</v>
      </c>
      <c r="J15" s="404">
        <v>0</v>
      </c>
      <c r="K15" s="404">
        <v>164</v>
      </c>
      <c r="L15" s="404">
        <v>0</v>
      </c>
      <c r="M15" s="405">
        <f t="shared" si="1"/>
        <v>158</v>
      </c>
      <c r="N15" s="405">
        <f t="shared" si="1"/>
        <v>0</v>
      </c>
      <c r="O15" s="404">
        <v>322</v>
      </c>
      <c r="P15" s="404">
        <v>0</v>
      </c>
      <c r="Q15" s="404">
        <v>164</v>
      </c>
      <c r="R15" s="404">
        <v>0</v>
      </c>
      <c r="S15" s="405">
        <f t="shared" si="2"/>
        <v>158</v>
      </c>
      <c r="T15" s="404">
        <f t="shared" si="2"/>
        <v>0</v>
      </c>
    </row>
    <row r="16" spans="1:20" ht="27.75" customHeight="1">
      <c r="A16" s="44">
        <v>9</v>
      </c>
      <c r="B16" s="79" t="s">
        <v>10</v>
      </c>
      <c r="C16" s="401">
        <v>337</v>
      </c>
      <c r="D16" s="401">
        <v>0</v>
      </c>
      <c r="E16" s="401">
        <v>152</v>
      </c>
      <c r="F16" s="401">
        <v>0</v>
      </c>
      <c r="G16" s="138">
        <f t="shared" si="0"/>
        <v>185</v>
      </c>
      <c r="H16" s="138">
        <f t="shared" si="0"/>
        <v>0</v>
      </c>
      <c r="I16" s="401">
        <v>569</v>
      </c>
      <c r="J16" s="401">
        <v>0</v>
      </c>
      <c r="K16" s="401">
        <v>262</v>
      </c>
      <c r="L16" s="401">
        <v>0</v>
      </c>
      <c r="M16" s="138">
        <f t="shared" si="1"/>
        <v>307</v>
      </c>
      <c r="N16" s="138">
        <f t="shared" si="1"/>
        <v>0</v>
      </c>
      <c r="O16" s="401">
        <v>569</v>
      </c>
      <c r="P16" s="401">
        <v>0</v>
      </c>
      <c r="Q16" s="401">
        <v>262</v>
      </c>
      <c r="R16" s="401">
        <v>0</v>
      </c>
      <c r="S16" s="138">
        <f t="shared" si="2"/>
        <v>307</v>
      </c>
      <c r="T16" s="401">
        <f t="shared" si="2"/>
        <v>0</v>
      </c>
    </row>
    <row r="17" spans="1:20" ht="27.75" customHeight="1">
      <c r="A17" s="402">
        <v>10</v>
      </c>
      <c r="B17" s="403" t="s">
        <v>11</v>
      </c>
      <c r="C17" s="404">
        <v>130</v>
      </c>
      <c r="D17" s="404">
        <v>0</v>
      </c>
      <c r="E17" s="404">
        <v>65</v>
      </c>
      <c r="F17" s="404">
        <v>0</v>
      </c>
      <c r="G17" s="405">
        <f t="shared" si="0"/>
        <v>65</v>
      </c>
      <c r="H17" s="405">
        <f t="shared" si="0"/>
        <v>0</v>
      </c>
      <c r="I17" s="404">
        <v>216</v>
      </c>
      <c r="J17" s="404">
        <v>0</v>
      </c>
      <c r="K17" s="404">
        <v>108</v>
      </c>
      <c r="L17" s="404">
        <v>0</v>
      </c>
      <c r="M17" s="405">
        <f t="shared" si="1"/>
        <v>108</v>
      </c>
      <c r="N17" s="405">
        <f t="shared" si="1"/>
        <v>0</v>
      </c>
      <c r="O17" s="404">
        <v>216</v>
      </c>
      <c r="P17" s="404">
        <v>0</v>
      </c>
      <c r="Q17" s="404">
        <v>108</v>
      </c>
      <c r="R17" s="404">
        <v>0</v>
      </c>
      <c r="S17" s="405">
        <f t="shared" si="2"/>
        <v>108</v>
      </c>
      <c r="T17" s="404">
        <f t="shared" si="2"/>
        <v>0</v>
      </c>
    </row>
    <row r="18" spans="1:20" ht="27.75" customHeight="1">
      <c r="A18" s="44">
        <v>11</v>
      </c>
      <c r="B18" s="79" t="s">
        <v>12</v>
      </c>
      <c r="C18" s="401">
        <v>261</v>
      </c>
      <c r="D18" s="401">
        <v>0</v>
      </c>
      <c r="E18" s="401">
        <v>118</v>
      </c>
      <c r="F18" s="401">
        <v>0</v>
      </c>
      <c r="G18" s="138">
        <f t="shared" si="0"/>
        <v>143</v>
      </c>
      <c r="H18" s="138">
        <f t="shared" si="0"/>
        <v>0</v>
      </c>
      <c r="I18" s="401">
        <v>436</v>
      </c>
      <c r="J18" s="401">
        <v>0</v>
      </c>
      <c r="K18" s="401">
        <v>199</v>
      </c>
      <c r="L18" s="401">
        <v>0</v>
      </c>
      <c r="M18" s="138">
        <f t="shared" si="1"/>
        <v>237</v>
      </c>
      <c r="N18" s="138">
        <f t="shared" si="1"/>
        <v>0</v>
      </c>
      <c r="O18" s="401">
        <v>436</v>
      </c>
      <c r="P18" s="401">
        <v>0</v>
      </c>
      <c r="Q18" s="401">
        <v>199</v>
      </c>
      <c r="R18" s="401">
        <v>0</v>
      </c>
      <c r="S18" s="138">
        <f t="shared" si="2"/>
        <v>237</v>
      </c>
      <c r="T18" s="401">
        <f t="shared" si="2"/>
        <v>0</v>
      </c>
    </row>
    <row r="19" spans="1:20" ht="27.75" customHeight="1">
      <c r="A19" s="402">
        <v>12</v>
      </c>
      <c r="B19" s="403" t="s">
        <v>13</v>
      </c>
      <c r="C19" s="404">
        <v>313</v>
      </c>
      <c r="D19" s="404">
        <v>0</v>
      </c>
      <c r="E19" s="404">
        <v>133</v>
      </c>
      <c r="F19" s="404">
        <v>0</v>
      </c>
      <c r="G19" s="405">
        <f t="shared" si="0"/>
        <v>180</v>
      </c>
      <c r="H19" s="405">
        <f t="shared" si="0"/>
        <v>0</v>
      </c>
      <c r="I19" s="404">
        <v>520</v>
      </c>
      <c r="J19" s="404">
        <v>0</v>
      </c>
      <c r="K19" s="404">
        <v>231</v>
      </c>
      <c r="L19" s="404">
        <v>0</v>
      </c>
      <c r="M19" s="405">
        <f t="shared" si="1"/>
        <v>289</v>
      </c>
      <c r="N19" s="405">
        <f t="shared" si="1"/>
        <v>0</v>
      </c>
      <c r="O19" s="404">
        <v>520</v>
      </c>
      <c r="P19" s="404">
        <v>0</v>
      </c>
      <c r="Q19" s="404">
        <v>231</v>
      </c>
      <c r="R19" s="404">
        <v>0</v>
      </c>
      <c r="S19" s="405">
        <f t="shared" si="2"/>
        <v>289</v>
      </c>
      <c r="T19" s="404">
        <f t="shared" si="2"/>
        <v>0</v>
      </c>
    </row>
    <row r="20" spans="1:20" ht="27.75" customHeight="1">
      <c r="A20" s="44">
        <v>13</v>
      </c>
      <c r="B20" s="79" t="s">
        <v>14</v>
      </c>
      <c r="C20" s="401">
        <v>150</v>
      </c>
      <c r="D20" s="401">
        <v>0</v>
      </c>
      <c r="E20" s="401">
        <v>66</v>
      </c>
      <c r="F20" s="401">
        <v>0</v>
      </c>
      <c r="G20" s="138">
        <f t="shared" si="0"/>
        <v>84</v>
      </c>
      <c r="H20" s="138">
        <f t="shared" si="0"/>
        <v>0</v>
      </c>
      <c r="I20" s="401">
        <v>246</v>
      </c>
      <c r="J20" s="401">
        <v>0</v>
      </c>
      <c r="K20" s="401">
        <v>113</v>
      </c>
      <c r="L20" s="401">
        <v>0</v>
      </c>
      <c r="M20" s="138">
        <f t="shared" si="1"/>
        <v>133</v>
      </c>
      <c r="N20" s="138">
        <f t="shared" si="1"/>
        <v>0</v>
      </c>
      <c r="O20" s="401">
        <v>246</v>
      </c>
      <c r="P20" s="401">
        <v>0</v>
      </c>
      <c r="Q20" s="401">
        <v>113</v>
      </c>
      <c r="R20" s="401">
        <v>0</v>
      </c>
      <c r="S20" s="138">
        <f t="shared" si="2"/>
        <v>133</v>
      </c>
      <c r="T20" s="401">
        <f t="shared" si="2"/>
        <v>0</v>
      </c>
    </row>
    <row r="21" spans="1:20" ht="27.75" customHeight="1">
      <c r="A21" s="402">
        <v>14</v>
      </c>
      <c r="B21" s="403" t="s">
        <v>15</v>
      </c>
      <c r="C21" s="404">
        <v>257</v>
      </c>
      <c r="D21" s="404">
        <v>0</v>
      </c>
      <c r="E21" s="404">
        <v>104</v>
      </c>
      <c r="F21" s="404">
        <v>0</v>
      </c>
      <c r="G21" s="405">
        <f t="shared" si="0"/>
        <v>153</v>
      </c>
      <c r="H21" s="405">
        <f t="shared" si="0"/>
        <v>0</v>
      </c>
      <c r="I21" s="404">
        <v>454</v>
      </c>
      <c r="J21" s="404">
        <v>0</v>
      </c>
      <c r="K21" s="404">
        <v>208</v>
      </c>
      <c r="L21" s="404">
        <v>0</v>
      </c>
      <c r="M21" s="405">
        <f t="shared" si="1"/>
        <v>246</v>
      </c>
      <c r="N21" s="405">
        <f t="shared" si="1"/>
        <v>0</v>
      </c>
      <c r="O21" s="404">
        <v>454</v>
      </c>
      <c r="P21" s="404">
        <v>0</v>
      </c>
      <c r="Q21" s="404">
        <v>208</v>
      </c>
      <c r="R21" s="404">
        <v>0</v>
      </c>
      <c r="S21" s="405">
        <f t="shared" si="2"/>
        <v>246</v>
      </c>
      <c r="T21" s="404">
        <f t="shared" si="2"/>
        <v>0</v>
      </c>
    </row>
    <row r="22" spans="1:20" ht="27.75" customHeight="1">
      <c r="A22" s="44">
        <v>15</v>
      </c>
      <c r="B22" s="79" t="s">
        <v>16</v>
      </c>
      <c r="C22" s="401">
        <v>209</v>
      </c>
      <c r="D22" s="401">
        <v>0</v>
      </c>
      <c r="E22" s="401">
        <v>90</v>
      </c>
      <c r="F22" s="401">
        <v>0</v>
      </c>
      <c r="G22" s="138">
        <f t="shared" si="0"/>
        <v>119</v>
      </c>
      <c r="H22" s="138">
        <f t="shared" si="0"/>
        <v>0</v>
      </c>
      <c r="I22" s="401">
        <v>364</v>
      </c>
      <c r="J22" s="401">
        <v>0</v>
      </c>
      <c r="K22" s="401">
        <v>160</v>
      </c>
      <c r="L22" s="401">
        <v>0</v>
      </c>
      <c r="M22" s="138">
        <f t="shared" si="1"/>
        <v>204</v>
      </c>
      <c r="N22" s="138">
        <f t="shared" si="1"/>
        <v>0</v>
      </c>
      <c r="O22" s="401">
        <v>364</v>
      </c>
      <c r="P22" s="401">
        <v>0</v>
      </c>
      <c r="Q22" s="401">
        <v>160</v>
      </c>
      <c r="R22" s="401">
        <v>0</v>
      </c>
      <c r="S22" s="138">
        <f t="shared" si="2"/>
        <v>204</v>
      </c>
      <c r="T22" s="401">
        <f t="shared" si="2"/>
        <v>0</v>
      </c>
    </row>
    <row r="23" spans="1:20" ht="27.75" customHeight="1">
      <c r="A23" s="402">
        <v>16</v>
      </c>
      <c r="B23" s="403" t="s">
        <v>17</v>
      </c>
      <c r="C23" s="404">
        <v>172</v>
      </c>
      <c r="D23" s="404">
        <v>0</v>
      </c>
      <c r="E23" s="404">
        <v>75</v>
      </c>
      <c r="F23" s="404">
        <v>0</v>
      </c>
      <c r="G23" s="405">
        <f t="shared" si="0"/>
        <v>97</v>
      </c>
      <c r="H23" s="405">
        <f t="shared" si="0"/>
        <v>0</v>
      </c>
      <c r="I23" s="404">
        <v>272</v>
      </c>
      <c r="J23" s="404">
        <v>0</v>
      </c>
      <c r="K23" s="404">
        <v>139</v>
      </c>
      <c r="L23" s="404">
        <v>0</v>
      </c>
      <c r="M23" s="405">
        <f t="shared" si="1"/>
        <v>133</v>
      </c>
      <c r="N23" s="405">
        <f t="shared" si="1"/>
        <v>0</v>
      </c>
      <c r="O23" s="404">
        <v>272</v>
      </c>
      <c r="P23" s="404">
        <v>0</v>
      </c>
      <c r="Q23" s="404">
        <v>139</v>
      </c>
      <c r="R23" s="404">
        <v>0</v>
      </c>
      <c r="S23" s="405">
        <f t="shared" si="2"/>
        <v>133</v>
      </c>
      <c r="T23" s="404">
        <f t="shared" si="2"/>
        <v>0</v>
      </c>
    </row>
    <row r="24" spans="1:20" ht="27.75" customHeight="1">
      <c r="A24" s="44">
        <v>17</v>
      </c>
      <c r="B24" s="79" t="s">
        <v>18</v>
      </c>
      <c r="C24" s="401">
        <v>277</v>
      </c>
      <c r="D24" s="401">
        <v>0</v>
      </c>
      <c r="E24" s="401">
        <v>129</v>
      </c>
      <c r="F24" s="401">
        <v>0</v>
      </c>
      <c r="G24" s="138">
        <f t="shared" si="0"/>
        <v>148</v>
      </c>
      <c r="H24" s="138">
        <f t="shared" si="0"/>
        <v>0</v>
      </c>
      <c r="I24" s="401">
        <v>477</v>
      </c>
      <c r="J24" s="401">
        <v>0</v>
      </c>
      <c r="K24" s="401">
        <v>218</v>
      </c>
      <c r="L24" s="401">
        <v>0</v>
      </c>
      <c r="M24" s="138">
        <f t="shared" si="1"/>
        <v>259</v>
      </c>
      <c r="N24" s="138">
        <f t="shared" si="1"/>
        <v>0</v>
      </c>
      <c r="O24" s="401">
        <v>477</v>
      </c>
      <c r="P24" s="401">
        <v>0</v>
      </c>
      <c r="Q24" s="401">
        <v>218</v>
      </c>
      <c r="R24" s="401">
        <v>0</v>
      </c>
      <c r="S24" s="138">
        <f t="shared" si="2"/>
        <v>259</v>
      </c>
      <c r="T24" s="401">
        <f t="shared" si="2"/>
        <v>0</v>
      </c>
    </row>
    <row r="25" spans="1:20" ht="27.75" customHeight="1">
      <c r="A25" s="402">
        <v>18</v>
      </c>
      <c r="B25" s="403" t="s">
        <v>19</v>
      </c>
      <c r="C25" s="404">
        <v>458</v>
      </c>
      <c r="D25" s="404">
        <v>0</v>
      </c>
      <c r="E25" s="404">
        <v>197</v>
      </c>
      <c r="F25" s="404">
        <v>0</v>
      </c>
      <c r="G25" s="405">
        <f t="shared" si="0"/>
        <v>261</v>
      </c>
      <c r="H25" s="405">
        <f t="shared" si="0"/>
        <v>0</v>
      </c>
      <c r="I25" s="404">
        <v>786</v>
      </c>
      <c r="J25" s="404">
        <v>0</v>
      </c>
      <c r="K25" s="404">
        <v>353</v>
      </c>
      <c r="L25" s="404">
        <v>0</v>
      </c>
      <c r="M25" s="405">
        <f t="shared" si="1"/>
        <v>433</v>
      </c>
      <c r="N25" s="405">
        <f t="shared" si="1"/>
        <v>0</v>
      </c>
      <c r="O25" s="404">
        <v>786</v>
      </c>
      <c r="P25" s="404">
        <v>0</v>
      </c>
      <c r="Q25" s="404">
        <v>353</v>
      </c>
      <c r="R25" s="404">
        <v>0</v>
      </c>
      <c r="S25" s="405">
        <f t="shared" si="2"/>
        <v>433</v>
      </c>
      <c r="T25" s="404">
        <f t="shared" si="2"/>
        <v>0</v>
      </c>
    </row>
    <row r="26" spans="1:20" ht="27.75" customHeight="1">
      <c r="A26" s="410" t="s">
        <v>0</v>
      </c>
      <c r="B26" s="411"/>
      <c r="C26" s="406">
        <f aca="true" t="shared" si="3" ref="C26:T26">SUM(C8:C25)</f>
        <v>6337</v>
      </c>
      <c r="D26" s="406">
        <f t="shared" si="3"/>
        <v>61</v>
      </c>
      <c r="E26" s="406">
        <f t="shared" si="3"/>
        <v>2764</v>
      </c>
      <c r="F26" s="406">
        <f t="shared" si="3"/>
        <v>29</v>
      </c>
      <c r="G26" s="406">
        <f t="shared" si="3"/>
        <v>3573</v>
      </c>
      <c r="H26" s="406">
        <f t="shared" si="3"/>
        <v>32</v>
      </c>
      <c r="I26" s="406">
        <f t="shared" si="3"/>
        <v>10646</v>
      </c>
      <c r="J26" s="406">
        <f t="shared" si="3"/>
        <v>105</v>
      </c>
      <c r="K26" s="407">
        <f t="shared" si="3"/>
        <v>4882</v>
      </c>
      <c r="L26" s="407">
        <f t="shared" si="3"/>
        <v>57</v>
      </c>
      <c r="M26" s="407">
        <f t="shared" si="3"/>
        <v>5764</v>
      </c>
      <c r="N26" s="407">
        <f t="shared" si="3"/>
        <v>48</v>
      </c>
      <c r="O26" s="407">
        <f t="shared" si="3"/>
        <v>10646</v>
      </c>
      <c r="P26" s="407">
        <f t="shared" si="3"/>
        <v>105</v>
      </c>
      <c r="Q26" s="407">
        <f t="shared" si="3"/>
        <v>4882</v>
      </c>
      <c r="R26" s="407">
        <f t="shared" si="3"/>
        <v>57</v>
      </c>
      <c r="S26" s="407">
        <f t="shared" si="3"/>
        <v>5764</v>
      </c>
      <c r="T26" s="407">
        <f t="shared" si="3"/>
        <v>48</v>
      </c>
    </row>
  </sheetData>
  <sheetProtection/>
  <mergeCells count="10">
    <mergeCell ref="A26:B26"/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60" zoomScaleNormal="60" zoomScalePageLayoutView="0" workbookViewId="0" topLeftCell="A1">
      <selection activeCell="R18" sqref="R18"/>
    </sheetView>
  </sheetViews>
  <sheetFormatPr defaultColWidth="9.00390625" defaultRowHeight="12.75"/>
  <cols>
    <col min="2" max="2" width="26.25390625" style="0" customWidth="1"/>
    <col min="3" max="3" width="23.75390625" style="0" customWidth="1"/>
    <col min="4" max="4" width="20.625" style="0" customWidth="1"/>
    <col min="5" max="5" width="28.875" style="0" customWidth="1"/>
  </cols>
  <sheetData>
    <row r="1" spans="1:5" ht="105.75" customHeight="1">
      <c r="A1" s="595" t="s">
        <v>46</v>
      </c>
      <c r="B1" s="595"/>
      <c r="C1" s="595"/>
      <c r="D1" s="595"/>
      <c r="E1" s="595"/>
    </row>
    <row r="2" spans="1:5" ht="18.75">
      <c r="A2" s="596" t="s">
        <v>285</v>
      </c>
      <c r="B2" s="596"/>
      <c r="C2" s="596"/>
      <c r="D2" s="596"/>
      <c r="E2" s="596"/>
    </row>
    <row r="3" spans="1:5" ht="18">
      <c r="A3" s="19"/>
      <c r="B3" s="300"/>
      <c r="C3" s="301"/>
      <c r="D3" s="301"/>
      <c r="E3" s="19"/>
    </row>
    <row r="4" spans="1:5" ht="92.25" customHeight="1" thickBot="1">
      <c r="A4" s="171" t="s">
        <v>50</v>
      </c>
      <c r="B4" s="171" t="s">
        <v>51</v>
      </c>
      <c r="C4" s="171" t="s">
        <v>243</v>
      </c>
      <c r="D4" s="171" t="s">
        <v>244</v>
      </c>
      <c r="E4" s="171" t="s">
        <v>245</v>
      </c>
    </row>
    <row r="5" spans="1:5" ht="27.75" customHeight="1" thickTop="1">
      <c r="A5" s="71">
        <v>1</v>
      </c>
      <c r="B5" s="72" t="s">
        <v>2</v>
      </c>
      <c r="C5" s="302">
        <v>16</v>
      </c>
      <c r="D5" s="302">
        <v>16</v>
      </c>
      <c r="E5" s="303">
        <v>21</v>
      </c>
    </row>
    <row r="6" spans="1:5" ht="27.75" customHeight="1">
      <c r="A6" s="304">
        <v>2</v>
      </c>
      <c r="B6" s="305" t="s">
        <v>3</v>
      </c>
      <c r="C6" s="306">
        <v>21</v>
      </c>
      <c r="D6" s="306">
        <v>20</v>
      </c>
      <c r="E6" s="309">
        <v>29</v>
      </c>
    </row>
    <row r="7" spans="1:5" ht="27.75" customHeight="1">
      <c r="A7" s="44">
        <v>3</v>
      </c>
      <c r="B7" s="79" t="s">
        <v>4</v>
      </c>
      <c r="C7" s="172">
        <v>32</v>
      </c>
      <c r="D7" s="172">
        <v>32</v>
      </c>
      <c r="E7" s="173">
        <v>40</v>
      </c>
    </row>
    <row r="8" spans="1:5" ht="27.75" customHeight="1">
      <c r="A8" s="304">
        <v>4</v>
      </c>
      <c r="B8" s="305" t="s">
        <v>5</v>
      </c>
      <c r="C8" s="306">
        <v>587</v>
      </c>
      <c r="D8" s="306">
        <v>573</v>
      </c>
      <c r="E8" s="309">
        <v>1076</v>
      </c>
    </row>
    <row r="9" spans="1:5" ht="27.75" customHeight="1">
      <c r="A9" s="44">
        <v>5</v>
      </c>
      <c r="B9" s="79" t="s">
        <v>6</v>
      </c>
      <c r="C9" s="172">
        <v>169</v>
      </c>
      <c r="D9" s="172">
        <v>166</v>
      </c>
      <c r="E9" s="173">
        <v>378</v>
      </c>
    </row>
    <row r="10" spans="1:5" ht="27.75" customHeight="1">
      <c r="A10" s="304">
        <v>6</v>
      </c>
      <c r="B10" s="305" t="s">
        <v>7</v>
      </c>
      <c r="C10" s="306">
        <v>288</v>
      </c>
      <c r="D10" s="306">
        <v>283</v>
      </c>
      <c r="E10" s="309">
        <v>448</v>
      </c>
    </row>
    <row r="11" spans="1:5" ht="27.75" customHeight="1">
      <c r="A11" s="44">
        <v>7</v>
      </c>
      <c r="B11" s="79" t="s">
        <v>8</v>
      </c>
      <c r="C11" s="172">
        <v>137</v>
      </c>
      <c r="D11" s="172">
        <v>134</v>
      </c>
      <c r="E11" s="173">
        <v>188</v>
      </c>
    </row>
    <row r="12" spans="1:5" ht="27.75" customHeight="1">
      <c r="A12" s="304">
        <v>8</v>
      </c>
      <c r="B12" s="305" t="s">
        <v>9</v>
      </c>
      <c r="C12" s="306">
        <v>54</v>
      </c>
      <c r="D12" s="306">
        <v>53</v>
      </c>
      <c r="E12" s="309">
        <v>60</v>
      </c>
    </row>
    <row r="13" spans="1:5" ht="27.75" customHeight="1">
      <c r="A13" s="44">
        <v>9</v>
      </c>
      <c r="B13" s="79" t="s">
        <v>10</v>
      </c>
      <c r="C13" s="172">
        <v>83</v>
      </c>
      <c r="D13" s="172">
        <v>79</v>
      </c>
      <c r="E13" s="173">
        <v>120</v>
      </c>
    </row>
    <row r="14" spans="1:5" ht="27.75" customHeight="1">
      <c r="A14" s="304">
        <v>10</v>
      </c>
      <c r="B14" s="305" t="s">
        <v>11</v>
      </c>
      <c r="C14" s="306">
        <v>44</v>
      </c>
      <c r="D14" s="306">
        <v>43</v>
      </c>
      <c r="E14" s="309">
        <v>66</v>
      </c>
    </row>
    <row r="15" spans="1:5" ht="27.75" customHeight="1">
      <c r="A15" s="44">
        <v>11</v>
      </c>
      <c r="B15" s="79" t="s">
        <v>12</v>
      </c>
      <c r="C15" s="172">
        <v>81</v>
      </c>
      <c r="D15" s="172">
        <v>78</v>
      </c>
      <c r="E15" s="173">
        <v>122</v>
      </c>
    </row>
    <row r="16" spans="1:5" ht="27.75" customHeight="1">
      <c r="A16" s="304">
        <v>12</v>
      </c>
      <c r="B16" s="305" t="s">
        <v>13</v>
      </c>
      <c r="C16" s="306">
        <v>92</v>
      </c>
      <c r="D16" s="306">
        <v>91</v>
      </c>
      <c r="E16" s="309">
        <v>166</v>
      </c>
    </row>
    <row r="17" spans="1:5" ht="27.75" customHeight="1">
      <c r="A17" s="44">
        <v>13</v>
      </c>
      <c r="B17" s="79" t="s">
        <v>14</v>
      </c>
      <c r="C17" s="172">
        <v>11</v>
      </c>
      <c r="D17" s="172">
        <v>10</v>
      </c>
      <c r="E17" s="173">
        <v>17</v>
      </c>
    </row>
    <row r="18" spans="1:5" ht="27.75" customHeight="1">
      <c r="A18" s="304">
        <v>14</v>
      </c>
      <c r="B18" s="305" t="s">
        <v>15</v>
      </c>
      <c r="C18" s="306">
        <v>123</v>
      </c>
      <c r="D18" s="306">
        <v>114</v>
      </c>
      <c r="E18" s="309">
        <v>151</v>
      </c>
    </row>
    <row r="19" spans="1:5" ht="27.75" customHeight="1">
      <c r="A19" s="44">
        <v>15</v>
      </c>
      <c r="B19" s="79" t="s">
        <v>16</v>
      </c>
      <c r="C19" s="172">
        <v>28</v>
      </c>
      <c r="D19" s="172">
        <v>26</v>
      </c>
      <c r="E19" s="173">
        <v>29</v>
      </c>
    </row>
    <row r="20" spans="1:5" ht="27.75" customHeight="1">
      <c r="A20" s="304">
        <v>16</v>
      </c>
      <c r="B20" s="305" t="s">
        <v>17</v>
      </c>
      <c r="C20" s="306">
        <v>99</v>
      </c>
      <c r="D20" s="306">
        <v>96</v>
      </c>
      <c r="E20" s="309">
        <v>127</v>
      </c>
    </row>
    <row r="21" spans="1:5" ht="27.75" customHeight="1">
      <c r="A21" s="44">
        <v>17</v>
      </c>
      <c r="B21" s="79" t="s">
        <v>18</v>
      </c>
      <c r="C21" s="172">
        <v>59</v>
      </c>
      <c r="D21" s="172">
        <v>59</v>
      </c>
      <c r="E21" s="173">
        <v>83</v>
      </c>
    </row>
    <row r="22" spans="1:5" ht="27.75" customHeight="1">
      <c r="A22" s="304">
        <v>18</v>
      </c>
      <c r="B22" s="305" t="s">
        <v>19</v>
      </c>
      <c r="C22" s="306">
        <v>155</v>
      </c>
      <c r="D22" s="306">
        <v>142</v>
      </c>
      <c r="E22" s="309">
        <v>202</v>
      </c>
    </row>
    <row r="23" spans="1:5" ht="27.75" customHeight="1">
      <c r="A23" s="597" t="s">
        <v>0</v>
      </c>
      <c r="B23" s="598"/>
      <c r="C23" s="66">
        <v>2079</v>
      </c>
      <c r="D23" s="66">
        <v>2015</v>
      </c>
      <c r="E23" s="67">
        <v>3323</v>
      </c>
    </row>
  </sheetData>
  <sheetProtection/>
  <mergeCells count="3">
    <mergeCell ref="A1:E1"/>
    <mergeCell ref="A2:E2"/>
    <mergeCell ref="A23:B2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="60" zoomScaleNormal="60" zoomScalePageLayoutView="0" workbookViewId="0" topLeftCell="A1">
      <selection activeCell="J14" sqref="J14"/>
    </sheetView>
  </sheetViews>
  <sheetFormatPr defaultColWidth="9.00390625" defaultRowHeight="12.75"/>
  <cols>
    <col min="2" max="2" width="29.75390625" style="0" customWidth="1"/>
    <col min="3" max="3" width="17.625" style="0" customWidth="1"/>
    <col min="4" max="4" width="19.75390625" style="0" customWidth="1"/>
    <col min="5" max="5" width="25.625" style="0" customWidth="1"/>
  </cols>
  <sheetData>
    <row r="1" spans="1:5" ht="138.75" customHeight="1">
      <c r="A1" s="595" t="s">
        <v>32</v>
      </c>
      <c r="B1" s="595"/>
      <c r="C1" s="595"/>
      <c r="D1" s="595"/>
      <c r="E1" s="599"/>
    </row>
    <row r="2" spans="1:5" ht="18.75">
      <c r="A2" s="596" t="s">
        <v>286</v>
      </c>
      <c r="B2" s="596"/>
      <c r="C2" s="596"/>
      <c r="D2" s="596"/>
      <c r="E2" s="19"/>
    </row>
    <row r="3" spans="1:5" ht="47.25">
      <c r="A3" s="191" t="s">
        <v>50</v>
      </c>
      <c r="B3" s="191" t="s">
        <v>51</v>
      </c>
      <c r="C3" s="192" t="s">
        <v>246</v>
      </c>
      <c r="D3" s="192" t="s">
        <v>244</v>
      </c>
      <c r="E3" s="39" t="s">
        <v>247</v>
      </c>
    </row>
    <row r="4" spans="1:5" ht="27.75" customHeight="1">
      <c r="A4" s="71">
        <v>1</v>
      </c>
      <c r="B4" s="72" t="s">
        <v>2</v>
      </c>
      <c r="C4" s="88">
        <v>106</v>
      </c>
      <c r="D4" s="88">
        <v>106</v>
      </c>
      <c r="E4" s="169">
        <v>123</v>
      </c>
    </row>
    <row r="5" spans="1:5" ht="27.75" customHeight="1">
      <c r="A5" s="304">
        <v>2</v>
      </c>
      <c r="B5" s="305" t="s">
        <v>3</v>
      </c>
      <c r="C5" s="347">
        <v>62</v>
      </c>
      <c r="D5" s="347">
        <v>62</v>
      </c>
      <c r="E5" s="376">
        <v>68</v>
      </c>
    </row>
    <row r="6" spans="1:5" ht="27.75" customHeight="1">
      <c r="A6" s="44">
        <v>3</v>
      </c>
      <c r="B6" s="79" t="s">
        <v>4</v>
      </c>
      <c r="C6" s="88">
        <v>109</v>
      </c>
      <c r="D6" s="88">
        <v>109</v>
      </c>
      <c r="E6" s="169">
        <v>119</v>
      </c>
    </row>
    <row r="7" spans="1:5" ht="27.75" customHeight="1">
      <c r="A7" s="304">
        <v>4</v>
      </c>
      <c r="B7" s="305" t="s">
        <v>5</v>
      </c>
      <c r="C7" s="347">
        <v>179</v>
      </c>
      <c r="D7" s="347">
        <v>178</v>
      </c>
      <c r="E7" s="376">
        <v>192</v>
      </c>
    </row>
    <row r="8" spans="1:5" ht="27.75" customHeight="1">
      <c r="A8" s="44">
        <v>5</v>
      </c>
      <c r="B8" s="79" t="s">
        <v>6</v>
      </c>
      <c r="C8" s="88">
        <v>72</v>
      </c>
      <c r="D8" s="88">
        <v>72</v>
      </c>
      <c r="E8" s="169">
        <v>78</v>
      </c>
    </row>
    <row r="9" spans="1:5" ht="27.75" customHeight="1">
      <c r="A9" s="304">
        <v>6</v>
      </c>
      <c r="B9" s="305" t="s">
        <v>7</v>
      </c>
      <c r="C9" s="347">
        <v>299</v>
      </c>
      <c r="D9" s="347">
        <v>299</v>
      </c>
      <c r="E9" s="376">
        <v>331</v>
      </c>
    </row>
    <row r="10" spans="1:5" ht="27.75" customHeight="1">
      <c r="A10" s="44">
        <v>7</v>
      </c>
      <c r="B10" s="79" t="s">
        <v>8</v>
      </c>
      <c r="C10" s="88">
        <v>53</v>
      </c>
      <c r="D10" s="88">
        <v>53</v>
      </c>
      <c r="E10" s="169">
        <v>57</v>
      </c>
    </row>
    <row r="11" spans="1:5" ht="27.75" customHeight="1">
      <c r="A11" s="304">
        <v>8</v>
      </c>
      <c r="B11" s="305" t="s">
        <v>9</v>
      </c>
      <c r="C11" s="347">
        <v>76</v>
      </c>
      <c r="D11" s="347">
        <v>76</v>
      </c>
      <c r="E11" s="376">
        <v>84</v>
      </c>
    </row>
    <row r="12" spans="1:5" ht="27.75" customHeight="1">
      <c r="A12" s="44">
        <v>9</v>
      </c>
      <c r="B12" s="79" t="s">
        <v>10</v>
      </c>
      <c r="C12" s="88">
        <v>124</v>
      </c>
      <c r="D12" s="88">
        <v>124</v>
      </c>
      <c r="E12" s="169">
        <v>135</v>
      </c>
    </row>
    <row r="13" spans="1:5" ht="27.75" customHeight="1">
      <c r="A13" s="304">
        <v>10</v>
      </c>
      <c r="B13" s="305" t="s">
        <v>11</v>
      </c>
      <c r="C13" s="347">
        <v>13</v>
      </c>
      <c r="D13" s="347">
        <v>13</v>
      </c>
      <c r="E13" s="376">
        <v>13</v>
      </c>
    </row>
    <row r="14" spans="1:5" ht="27.75" customHeight="1">
      <c r="A14" s="44">
        <v>11</v>
      </c>
      <c r="B14" s="79" t="s">
        <v>12</v>
      </c>
      <c r="C14" s="88">
        <v>30</v>
      </c>
      <c r="D14" s="88">
        <v>30</v>
      </c>
      <c r="E14" s="169">
        <v>35</v>
      </c>
    </row>
    <row r="15" spans="1:5" ht="27.75" customHeight="1">
      <c r="A15" s="304">
        <v>12</v>
      </c>
      <c r="B15" s="305" t="s">
        <v>13</v>
      </c>
      <c r="C15" s="347">
        <v>117</v>
      </c>
      <c r="D15" s="347">
        <v>117</v>
      </c>
      <c r="E15" s="376">
        <v>133</v>
      </c>
    </row>
    <row r="16" spans="1:5" ht="27.75" customHeight="1">
      <c r="A16" s="44">
        <v>13</v>
      </c>
      <c r="B16" s="79" t="s">
        <v>14</v>
      </c>
      <c r="C16" s="88">
        <v>71</v>
      </c>
      <c r="D16" s="88">
        <v>71</v>
      </c>
      <c r="E16" s="169">
        <v>77</v>
      </c>
    </row>
    <row r="17" spans="1:5" ht="27.75" customHeight="1">
      <c r="A17" s="304">
        <v>14</v>
      </c>
      <c r="B17" s="305" t="s">
        <v>15</v>
      </c>
      <c r="C17" s="347">
        <v>97</v>
      </c>
      <c r="D17" s="347">
        <v>97</v>
      </c>
      <c r="E17" s="376">
        <v>102</v>
      </c>
    </row>
    <row r="18" spans="1:5" ht="27.75" customHeight="1">
      <c r="A18" s="44">
        <v>15</v>
      </c>
      <c r="B18" s="79" t="s">
        <v>16</v>
      </c>
      <c r="C18" s="88">
        <v>73</v>
      </c>
      <c r="D18" s="88">
        <v>73</v>
      </c>
      <c r="E18" s="169">
        <v>85</v>
      </c>
    </row>
    <row r="19" spans="1:5" ht="27.75" customHeight="1">
      <c r="A19" s="304">
        <v>16</v>
      </c>
      <c r="B19" s="305" t="s">
        <v>17</v>
      </c>
      <c r="C19" s="347">
        <v>51</v>
      </c>
      <c r="D19" s="347">
        <v>51</v>
      </c>
      <c r="E19" s="376">
        <v>58</v>
      </c>
    </row>
    <row r="20" spans="1:5" ht="27.75" customHeight="1">
      <c r="A20" s="44">
        <v>17</v>
      </c>
      <c r="B20" s="79" t="s">
        <v>18</v>
      </c>
      <c r="C20" s="88">
        <v>138</v>
      </c>
      <c r="D20" s="88">
        <v>138</v>
      </c>
      <c r="E20" s="169">
        <v>147</v>
      </c>
    </row>
    <row r="21" spans="1:5" ht="27.75" customHeight="1">
      <c r="A21" s="304">
        <v>18</v>
      </c>
      <c r="B21" s="305" t="s">
        <v>19</v>
      </c>
      <c r="C21" s="347">
        <v>58</v>
      </c>
      <c r="D21" s="347">
        <v>58</v>
      </c>
      <c r="E21" s="376">
        <v>67</v>
      </c>
    </row>
    <row r="22" spans="1:5" ht="27.75" customHeight="1">
      <c r="A22" s="410" t="s">
        <v>0</v>
      </c>
      <c r="B22" s="411"/>
      <c r="C22" s="170">
        <v>1728</v>
      </c>
      <c r="D22" s="170">
        <v>1727</v>
      </c>
      <c r="E22" s="169">
        <v>1904</v>
      </c>
    </row>
  </sheetData>
  <sheetProtection/>
  <mergeCells count="3">
    <mergeCell ref="A1:E1"/>
    <mergeCell ref="A2:D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zoomScale="60" zoomScaleNormal="60" zoomScalePageLayoutView="0" workbookViewId="0" topLeftCell="A1">
      <selection activeCell="J7" sqref="J7"/>
    </sheetView>
  </sheetViews>
  <sheetFormatPr defaultColWidth="9.00390625" defaultRowHeight="12.75"/>
  <cols>
    <col min="1" max="1" width="6.75390625" style="0" customWidth="1"/>
    <col min="2" max="2" width="25.125" style="0" bestFit="1" customWidth="1"/>
    <col min="3" max="3" width="22.875" style="0" customWidth="1"/>
    <col min="4" max="4" width="22.375" style="0" customWidth="1"/>
  </cols>
  <sheetData>
    <row r="1" spans="1:4" ht="61.5" customHeight="1">
      <c r="A1" s="418" t="s">
        <v>287</v>
      </c>
      <c r="B1" s="418"/>
      <c r="C1" s="418"/>
      <c r="D1" s="418"/>
    </row>
    <row r="2" spans="1:4" ht="64.5" thickBot="1">
      <c r="A2" s="163" t="s">
        <v>1</v>
      </c>
      <c r="B2" s="163" t="s">
        <v>51</v>
      </c>
      <c r="C2" s="164" t="s">
        <v>248</v>
      </c>
      <c r="D2" s="165" t="s">
        <v>249</v>
      </c>
    </row>
    <row r="3" spans="1:4" ht="27.75" customHeight="1" thickTop="1">
      <c r="A3" s="166">
        <v>1</v>
      </c>
      <c r="B3" s="72" t="s">
        <v>2</v>
      </c>
      <c r="C3" s="189">
        <v>29783</v>
      </c>
      <c r="D3" s="189">
        <v>17733</v>
      </c>
    </row>
    <row r="4" spans="1:4" ht="27.75" customHeight="1">
      <c r="A4" s="359">
        <v>2</v>
      </c>
      <c r="B4" s="305" t="s">
        <v>3</v>
      </c>
      <c r="C4" s="360">
        <v>38069</v>
      </c>
      <c r="D4" s="360">
        <v>16225</v>
      </c>
    </row>
    <row r="5" spans="1:4" ht="27.75" customHeight="1">
      <c r="A5" s="167">
        <v>3</v>
      </c>
      <c r="B5" s="79" t="s">
        <v>4</v>
      </c>
      <c r="C5" s="190">
        <v>57769</v>
      </c>
      <c r="D5" s="190">
        <v>32356</v>
      </c>
    </row>
    <row r="6" spans="1:4" ht="27.75" customHeight="1">
      <c r="A6" s="359">
        <v>4</v>
      </c>
      <c r="B6" s="305" t="s">
        <v>5</v>
      </c>
      <c r="C6" s="360">
        <v>177210</v>
      </c>
      <c r="D6" s="360">
        <v>76464</v>
      </c>
    </row>
    <row r="7" spans="1:4" ht="27.75" customHeight="1">
      <c r="A7" s="167">
        <v>5</v>
      </c>
      <c r="B7" s="79" t="s">
        <v>6</v>
      </c>
      <c r="C7" s="190">
        <v>104952</v>
      </c>
      <c r="D7" s="190">
        <v>55569</v>
      </c>
    </row>
    <row r="8" spans="1:4" ht="27.75" customHeight="1">
      <c r="A8" s="359">
        <v>6</v>
      </c>
      <c r="B8" s="305" t="s">
        <v>7</v>
      </c>
      <c r="C8" s="360">
        <v>148653</v>
      </c>
      <c r="D8" s="360">
        <v>64234</v>
      </c>
    </row>
    <row r="9" spans="1:4" ht="27.75" customHeight="1">
      <c r="A9" s="167">
        <v>7</v>
      </c>
      <c r="B9" s="79" t="s">
        <v>8</v>
      </c>
      <c r="C9" s="190">
        <v>41332</v>
      </c>
      <c r="D9" s="190">
        <v>27238</v>
      </c>
    </row>
    <row r="10" spans="1:4" ht="27.75" customHeight="1">
      <c r="A10" s="359">
        <v>8</v>
      </c>
      <c r="B10" s="305" t="s">
        <v>9</v>
      </c>
      <c r="C10" s="360">
        <v>44909</v>
      </c>
      <c r="D10" s="360">
        <v>21097</v>
      </c>
    </row>
    <row r="11" spans="1:4" ht="27.75" customHeight="1">
      <c r="A11" s="167">
        <v>9</v>
      </c>
      <c r="B11" s="79" t="s">
        <v>10</v>
      </c>
      <c r="C11" s="190">
        <v>69795</v>
      </c>
      <c r="D11" s="190">
        <v>27541</v>
      </c>
    </row>
    <row r="12" spans="1:4" ht="27.75" customHeight="1">
      <c r="A12" s="359">
        <v>10</v>
      </c>
      <c r="B12" s="305" t="s">
        <v>11</v>
      </c>
      <c r="C12" s="360">
        <v>17906</v>
      </c>
      <c r="D12" s="360">
        <v>9887</v>
      </c>
    </row>
    <row r="13" spans="1:4" ht="27.75" customHeight="1">
      <c r="A13" s="167">
        <v>11</v>
      </c>
      <c r="B13" s="79" t="s">
        <v>12</v>
      </c>
      <c r="C13" s="190">
        <v>40219</v>
      </c>
      <c r="D13" s="190">
        <v>18046</v>
      </c>
    </row>
    <row r="14" spans="1:4" ht="27.75" customHeight="1">
      <c r="A14" s="359">
        <v>12</v>
      </c>
      <c r="B14" s="305" t="s">
        <v>13</v>
      </c>
      <c r="C14" s="360">
        <v>34919</v>
      </c>
      <c r="D14" s="360">
        <v>26010</v>
      </c>
    </row>
    <row r="15" spans="1:4" ht="27.75" customHeight="1">
      <c r="A15" s="167">
        <v>13</v>
      </c>
      <c r="B15" s="79" t="s">
        <v>14</v>
      </c>
      <c r="C15" s="190">
        <v>22145</v>
      </c>
      <c r="D15" s="190">
        <v>11816</v>
      </c>
    </row>
    <row r="16" spans="1:4" ht="27.75" customHeight="1">
      <c r="A16" s="359">
        <v>14</v>
      </c>
      <c r="B16" s="305" t="s">
        <v>15</v>
      </c>
      <c r="C16" s="360">
        <v>34406</v>
      </c>
      <c r="D16" s="360">
        <v>18851</v>
      </c>
    </row>
    <row r="17" spans="1:4" ht="27.75" customHeight="1">
      <c r="A17" s="167">
        <v>15</v>
      </c>
      <c r="B17" s="79" t="s">
        <v>16</v>
      </c>
      <c r="C17" s="190">
        <v>27690</v>
      </c>
      <c r="D17" s="190">
        <v>16476</v>
      </c>
    </row>
    <row r="18" spans="1:4" ht="27.75" customHeight="1">
      <c r="A18" s="359">
        <v>16</v>
      </c>
      <c r="B18" s="305" t="s">
        <v>17</v>
      </c>
      <c r="C18" s="360">
        <v>45467</v>
      </c>
      <c r="D18" s="360">
        <v>21035</v>
      </c>
    </row>
    <row r="19" spans="1:4" ht="27.75" customHeight="1">
      <c r="A19" s="167">
        <v>17</v>
      </c>
      <c r="B19" s="79" t="s">
        <v>18</v>
      </c>
      <c r="C19" s="190">
        <v>50730</v>
      </c>
      <c r="D19" s="190">
        <v>29435</v>
      </c>
    </row>
    <row r="20" spans="1:4" ht="27.75" customHeight="1">
      <c r="A20" s="377">
        <v>18</v>
      </c>
      <c r="B20" s="378" t="s">
        <v>19</v>
      </c>
      <c r="C20" s="360">
        <v>82986</v>
      </c>
      <c r="D20" s="360">
        <v>30489</v>
      </c>
    </row>
    <row r="21" spans="1:4" ht="27.75" customHeight="1">
      <c r="A21" s="6"/>
      <c r="B21" s="65" t="s">
        <v>0</v>
      </c>
      <c r="C21" s="168">
        <f>SUM(C3:C20)</f>
        <v>1068940</v>
      </c>
      <c r="D21" s="168">
        <f>SUM(D3:D20)</f>
        <v>520502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8"/>
  <sheetViews>
    <sheetView zoomScale="60" zoomScaleNormal="60" zoomScalePageLayoutView="0" workbookViewId="0" topLeftCell="A1">
      <selection activeCell="X13" sqref="X13"/>
    </sheetView>
  </sheetViews>
  <sheetFormatPr defaultColWidth="9.00390625" defaultRowHeight="12.75"/>
  <cols>
    <col min="2" max="2" width="23.875" style="0" bestFit="1" customWidth="1"/>
    <col min="3" max="3" width="10.625" style="0" customWidth="1"/>
    <col min="4" max="4" width="14.25390625" style="0" customWidth="1"/>
    <col min="5" max="5" width="12.125" style="0" customWidth="1"/>
    <col min="6" max="6" width="15.375" style="0" customWidth="1"/>
    <col min="7" max="7" width="13.75390625" style="0" customWidth="1"/>
    <col min="8" max="8" width="15.125" style="0" customWidth="1"/>
    <col min="9" max="9" width="15.875" style="0" customWidth="1"/>
    <col min="10" max="10" width="14.875" style="0" customWidth="1"/>
    <col min="11" max="11" width="15.125" style="0" customWidth="1"/>
    <col min="12" max="12" width="15.625" style="0" customWidth="1"/>
    <col min="13" max="13" width="16.75390625" style="0" customWidth="1"/>
    <col min="14" max="14" width="14.375" style="0" customWidth="1"/>
    <col min="15" max="15" width="12.25390625" style="0" customWidth="1"/>
    <col min="16" max="16" width="17.625" style="0" customWidth="1"/>
  </cols>
  <sheetData>
    <row r="1" spans="1:16" ht="18">
      <c r="A1" s="608" t="s">
        <v>33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1:16" ht="18.75">
      <c r="A2" s="609" t="s">
        <v>34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</row>
    <row r="3" spans="1:16" ht="18.75">
      <c r="A3" s="609" t="s">
        <v>35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</row>
    <row r="4" spans="1:16" ht="18">
      <c r="A4" s="610" t="s">
        <v>264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611" t="s">
        <v>1</v>
      </c>
      <c r="B6" s="600" t="s">
        <v>51</v>
      </c>
      <c r="C6" s="602" t="s">
        <v>250</v>
      </c>
      <c r="D6" s="604" t="s">
        <v>251</v>
      </c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6"/>
    </row>
    <row r="7" spans="1:16" ht="45" customHeight="1">
      <c r="A7" s="611"/>
      <c r="B7" s="600"/>
      <c r="C7" s="602"/>
      <c r="D7" s="602" t="s">
        <v>252</v>
      </c>
      <c r="E7" s="602"/>
      <c r="F7" s="607" t="s">
        <v>253</v>
      </c>
      <c r="G7" s="607"/>
      <c r="H7" s="607"/>
      <c r="I7" s="607"/>
      <c r="J7" s="607" t="s">
        <v>254</v>
      </c>
      <c r="K7" s="607"/>
      <c r="L7" s="607"/>
      <c r="M7" s="607"/>
      <c r="N7" s="607" t="s">
        <v>255</v>
      </c>
      <c r="O7" s="607"/>
      <c r="P7" s="607"/>
    </row>
    <row r="8" spans="1:16" ht="41.25" customHeight="1">
      <c r="A8" s="611"/>
      <c r="B8" s="600"/>
      <c r="C8" s="602"/>
      <c r="D8" s="602"/>
      <c r="E8" s="602"/>
      <c r="F8" s="602" t="s">
        <v>256</v>
      </c>
      <c r="G8" s="602"/>
      <c r="H8" s="602" t="s">
        <v>257</v>
      </c>
      <c r="I8" s="602"/>
      <c r="J8" s="602" t="s">
        <v>256</v>
      </c>
      <c r="K8" s="602"/>
      <c r="L8" s="602" t="s">
        <v>257</v>
      </c>
      <c r="M8" s="602"/>
      <c r="N8" s="602" t="s">
        <v>256</v>
      </c>
      <c r="O8" s="602"/>
      <c r="P8" s="602" t="s">
        <v>258</v>
      </c>
    </row>
    <row r="9" spans="1:16" ht="27.75" customHeight="1" thickBot="1">
      <c r="A9" s="612"/>
      <c r="B9" s="601"/>
      <c r="C9" s="603"/>
      <c r="D9" s="174" t="s">
        <v>259</v>
      </c>
      <c r="E9" s="174" t="s">
        <v>260</v>
      </c>
      <c r="F9" s="174" t="s">
        <v>259</v>
      </c>
      <c r="G9" s="174" t="s">
        <v>260</v>
      </c>
      <c r="H9" s="174" t="s">
        <v>259</v>
      </c>
      <c r="I9" s="174" t="s">
        <v>260</v>
      </c>
      <c r="J9" s="174" t="s">
        <v>259</v>
      </c>
      <c r="K9" s="174" t="s">
        <v>260</v>
      </c>
      <c r="L9" s="174" t="s">
        <v>259</v>
      </c>
      <c r="M9" s="174" t="s">
        <v>260</v>
      </c>
      <c r="N9" s="174" t="s">
        <v>259</v>
      </c>
      <c r="O9" s="174" t="s">
        <v>260</v>
      </c>
      <c r="P9" s="603"/>
    </row>
    <row r="10" spans="1:16" ht="27.75" customHeight="1" thickTop="1">
      <c r="A10" s="71">
        <v>1</v>
      </c>
      <c r="B10" s="72" t="s">
        <v>2</v>
      </c>
      <c r="C10" s="175">
        <v>9</v>
      </c>
      <c r="D10" s="176">
        <v>0</v>
      </c>
      <c r="E10" s="176">
        <v>0</v>
      </c>
      <c r="F10" s="176">
        <v>1</v>
      </c>
      <c r="G10" s="176">
        <v>5</v>
      </c>
      <c r="H10" s="176">
        <v>3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</row>
    <row r="11" spans="1:16" ht="27.75" customHeight="1">
      <c r="A11" s="304">
        <v>2</v>
      </c>
      <c r="B11" s="305" t="s">
        <v>3</v>
      </c>
      <c r="C11" s="383">
        <v>35</v>
      </c>
      <c r="D11" s="384">
        <v>0</v>
      </c>
      <c r="E11" s="384">
        <v>0</v>
      </c>
      <c r="F11" s="384">
        <v>12</v>
      </c>
      <c r="G11" s="384">
        <v>16</v>
      </c>
      <c r="H11" s="384">
        <v>7</v>
      </c>
      <c r="I11" s="384">
        <v>0</v>
      </c>
      <c r="J11" s="384">
        <v>0</v>
      </c>
      <c r="K11" s="384">
        <v>0</v>
      </c>
      <c r="L11" s="384">
        <v>0</v>
      </c>
      <c r="M11" s="384">
        <v>0</v>
      </c>
      <c r="N11" s="384">
        <v>0</v>
      </c>
      <c r="O11" s="384">
        <v>0</v>
      </c>
      <c r="P11" s="384">
        <v>0</v>
      </c>
    </row>
    <row r="12" spans="1:16" ht="27.75" customHeight="1">
      <c r="A12" s="44">
        <v>3</v>
      </c>
      <c r="B12" s="79" t="s">
        <v>4</v>
      </c>
      <c r="C12" s="177">
        <v>23</v>
      </c>
      <c r="D12" s="176">
        <v>0</v>
      </c>
      <c r="E12" s="176">
        <v>0</v>
      </c>
      <c r="F12" s="178">
        <v>17</v>
      </c>
      <c r="G12" s="178">
        <v>6</v>
      </c>
      <c r="H12" s="176"/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</row>
    <row r="13" spans="1:16" ht="27.75" customHeight="1">
      <c r="A13" s="304">
        <v>4</v>
      </c>
      <c r="B13" s="305" t="s">
        <v>5</v>
      </c>
      <c r="C13" s="383">
        <v>81</v>
      </c>
      <c r="D13" s="384">
        <v>0</v>
      </c>
      <c r="E13" s="384">
        <v>0</v>
      </c>
      <c r="F13" s="384">
        <v>44</v>
      </c>
      <c r="G13" s="384">
        <v>27</v>
      </c>
      <c r="H13" s="384">
        <v>3</v>
      </c>
      <c r="I13" s="384">
        <v>1</v>
      </c>
      <c r="J13" s="384">
        <v>1</v>
      </c>
      <c r="K13" s="384">
        <v>1</v>
      </c>
      <c r="L13" s="384">
        <v>0</v>
      </c>
      <c r="M13" s="384">
        <v>0</v>
      </c>
      <c r="N13" s="384">
        <v>0</v>
      </c>
      <c r="O13" s="384">
        <v>2</v>
      </c>
      <c r="P13" s="384">
        <v>2</v>
      </c>
    </row>
    <row r="14" spans="1:16" ht="27.75" customHeight="1">
      <c r="A14" s="44">
        <v>5</v>
      </c>
      <c r="B14" s="79" t="s">
        <v>6</v>
      </c>
      <c r="C14" s="177">
        <v>35</v>
      </c>
      <c r="D14" s="176">
        <v>0</v>
      </c>
      <c r="E14" s="176">
        <v>0</v>
      </c>
      <c r="F14" s="178">
        <v>24</v>
      </c>
      <c r="G14" s="178">
        <v>5</v>
      </c>
      <c r="H14" s="178">
        <v>5</v>
      </c>
      <c r="I14" s="178">
        <v>0</v>
      </c>
      <c r="J14" s="178">
        <v>1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</row>
    <row r="15" spans="1:16" ht="27.75" customHeight="1">
      <c r="A15" s="304">
        <v>6</v>
      </c>
      <c r="B15" s="305" t="s">
        <v>7</v>
      </c>
      <c r="C15" s="383">
        <v>65</v>
      </c>
      <c r="D15" s="384">
        <v>0</v>
      </c>
      <c r="E15" s="384">
        <v>0</v>
      </c>
      <c r="F15" s="384">
        <v>26</v>
      </c>
      <c r="G15" s="384">
        <v>13</v>
      </c>
      <c r="H15" s="384">
        <v>21</v>
      </c>
      <c r="I15" s="384">
        <v>1</v>
      </c>
      <c r="J15" s="384">
        <v>3</v>
      </c>
      <c r="K15" s="384">
        <v>0</v>
      </c>
      <c r="L15" s="384">
        <v>1</v>
      </c>
      <c r="M15" s="384">
        <v>0</v>
      </c>
      <c r="N15" s="384">
        <v>0</v>
      </c>
      <c r="O15" s="384">
        <v>0</v>
      </c>
      <c r="P15" s="384">
        <v>0</v>
      </c>
    </row>
    <row r="16" spans="1:16" ht="27.75" customHeight="1">
      <c r="A16" s="44">
        <v>7</v>
      </c>
      <c r="B16" s="79" t="s">
        <v>8</v>
      </c>
      <c r="C16" s="177">
        <v>44</v>
      </c>
      <c r="D16" s="176">
        <v>0</v>
      </c>
      <c r="E16" s="176">
        <v>0</v>
      </c>
      <c r="F16" s="178">
        <v>19</v>
      </c>
      <c r="G16" s="178">
        <v>14</v>
      </c>
      <c r="H16" s="178">
        <v>10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1</v>
      </c>
      <c r="O16" s="178">
        <v>0</v>
      </c>
      <c r="P16" s="178">
        <v>0</v>
      </c>
    </row>
    <row r="17" spans="1:16" ht="27.75" customHeight="1">
      <c r="A17" s="304">
        <v>8</v>
      </c>
      <c r="B17" s="305" t="s">
        <v>9</v>
      </c>
      <c r="C17" s="383">
        <v>15</v>
      </c>
      <c r="D17" s="384">
        <v>0</v>
      </c>
      <c r="E17" s="384">
        <v>0</v>
      </c>
      <c r="F17" s="384">
        <v>10</v>
      </c>
      <c r="G17" s="384"/>
      <c r="H17" s="384">
        <v>5</v>
      </c>
      <c r="I17" s="384">
        <v>0</v>
      </c>
      <c r="J17" s="384">
        <v>0</v>
      </c>
      <c r="K17" s="384">
        <v>0</v>
      </c>
      <c r="L17" s="384">
        <v>0</v>
      </c>
      <c r="M17" s="384">
        <v>0</v>
      </c>
      <c r="N17" s="384">
        <v>0</v>
      </c>
      <c r="O17" s="384">
        <v>0</v>
      </c>
      <c r="P17" s="384">
        <v>0</v>
      </c>
    </row>
    <row r="18" spans="1:16" ht="27.75" customHeight="1">
      <c r="A18" s="44">
        <v>9</v>
      </c>
      <c r="B18" s="79" t="s">
        <v>10</v>
      </c>
      <c r="C18" s="177">
        <v>40</v>
      </c>
      <c r="D18" s="176">
        <v>0</v>
      </c>
      <c r="E18" s="176">
        <v>0</v>
      </c>
      <c r="F18" s="178">
        <v>20</v>
      </c>
      <c r="G18" s="178">
        <v>10</v>
      </c>
      <c r="H18" s="178">
        <v>10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</row>
    <row r="19" spans="1:16" ht="27.75" customHeight="1">
      <c r="A19" s="304">
        <v>10</v>
      </c>
      <c r="B19" s="305" t="s">
        <v>11</v>
      </c>
      <c r="C19" s="383">
        <v>14</v>
      </c>
      <c r="D19" s="384">
        <v>0</v>
      </c>
      <c r="E19" s="384">
        <v>0</v>
      </c>
      <c r="F19" s="384">
        <v>8</v>
      </c>
      <c r="G19" s="384">
        <v>3</v>
      </c>
      <c r="H19" s="384">
        <v>2</v>
      </c>
      <c r="I19" s="384">
        <v>0</v>
      </c>
      <c r="J19" s="384">
        <v>0</v>
      </c>
      <c r="K19" s="384">
        <v>0</v>
      </c>
      <c r="L19" s="384">
        <v>1</v>
      </c>
      <c r="M19" s="384">
        <v>0</v>
      </c>
      <c r="N19" s="384">
        <v>0</v>
      </c>
      <c r="O19" s="384">
        <v>0</v>
      </c>
      <c r="P19" s="384">
        <v>0</v>
      </c>
    </row>
    <row r="20" spans="1:16" ht="27.75" customHeight="1">
      <c r="A20" s="44">
        <v>11</v>
      </c>
      <c r="B20" s="79" t="s">
        <v>12</v>
      </c>
      <c r="C20" s="177">
        <v>10</v>
      </c>
      <c r="D20" s="176">
        <v>0</v>
      </c>
      <c r="E20" s="176">
        <v>0</v>
      </c>
      <c r="F20" s="178">
        <v>7</v>
      </c>
      <c r="G20" s="178">
        <v>2</v>
      </c>
      <c r="H20" s="178">
        <v>1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</row>
    <row r="21" spans="1:16" ht="27.75" customHeight="1">
      <c r="A21" s="304">
        <v>12</v>
      </c>
      <c r="B21" s="305" t="s">
        <v>13</v>
      </c>
      <c r="C21" s="383">
        <v>38</v>
      </c>
      <c r="D21" s="384">
        <v>0</v>
      </c>
      <c r="E21" s="384">
        <v>0</v>
      </c>
      <c r="F21" s="384">
        <v>21</v>
      </c>
      <c r="G21" s="384">
        <v>8</v>
      </c>
      <c r="H21" s="384">
        <v>9</v>
      </c>
      <c r="I21" s="384">
        <v>0</v>
      </c>
      <c r="J21" s="384">
        <v>0</v>
      </c>
      <c r="K21" s="384">
        <v>0</v>
      </c>
      <c r="L21" s="384">
        <v>0</v>
      </c>
      <c r="M21" s="384">
        <v>0</v>
      </c>
      <c r="N21" s="384">
        <v>0</v>
      </c>
      <c r="O21" s="384">
        <v>0</v>
      </c>
      <c r="P21" s="384">
        <v>0</v>
      </c>
    </row>
    <row r="22" spans="1:16" ht="27.75" customHeight="1">
      <c r="A22" s="44">
        <v>13</v>
      </c>
      <c r="B22" s="79" t="s">
        <v>14</v>
      </c>
      <c r="C22" s="177">
        <v>15</v>
      </c>
      <c r="D22" s="176">
        <v>0</v>
      </c>
      <c r="E22" s="176">
        <v>0</v>
      </c>
      <c r="F22" s="178">
        <v>2</v>
      </c>
      <c r="G22" s="178">
        <v>7</v>
      </c>
      <c r="H22" s="178">
        <v>4</v>
      </c>
      <c r="I22" s="176">
        <v>0</v>
      </c>
      <c r="J22" s="176">
        <v>0</v>
      </c>
      <c r="K22" s="176">
        <v>0</v>
      </c>
      <c r="L22" s="178">
        <v>2</v>
      </c>
      <c r="M22" s="178">
        <v>0</v>
      </c>
      <c r="N22" s="178">
        <v>0</v>
      </c>
      <c r="O22" s="178">
        <v>0</v>
      </c>
      <c r="P22" s="178">
        <v>0</v>
      </c>
    </row>
    <row r="23" spans="1:16" ht="27.75" customHeight="1">
      <c r="A23" s="304">
        <v>14</v>
      </c>
      <c r="B23" s="305" t="s">
        <v>15</v>
      </c>
      <c r="C23" s="383">
        <v>21</v>
      </c>
      <c r="D23" s="384">
        <v>0</v>
      </c>
      <c r="E23" s="384">
        <v>0</v>
      </c>
      <c r="F23" s="384">
        <v>6</v>
      </c>
      <c r="G23" s="384">
        <v>10</v>
      </c>
      <c r="H23" s="384">
        <v>4</v>
      </c>
      <c r="I23" s="384">
        <v>0</v>
      </c>
      <c r="J23" s="384">
        <v>1</v>
      </c>
      <c r="K23" s="384">
        <v>0</v>
      </c>
      <c r="L23" s="384">
        <v>0</v>
      </c>
      <c r="M23" s="384">
        <v>0</v>
      </c>
      <c r="N23" s="384">
        <v>0</v>
      </c>
      <c r="O23" s="384">
        <v>0</v>
      </c>
      <c r="P23" s="384">
        <v>0</v>
      </c>
    </row>
    <row r="24" spans="1:16" ht="27.75" customHeight="1">
      <c r="A24" s="44">
        <v>15</v>
      </c>
      <c r="B24" s="79" t="s">
        <v>16</v>
      </c>
      <c r="C24" s="177">
        <v>37</v>
      </c>
      <c r="D24" s="176">
        <v>0</v>
      </c>
      <c r="E24" s="176">
        <v>0</v>
      </c>
      <c r="F24" s="178">
        <v>28</v>
      </c>
      <c r="G24" s="178">
        <v>4</v>
      </c>
      <c r="H24" s="178">
        <v>5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</row>
    <row r="25" spans="1:16" ht="27.75" customHeight="1">
      <c r="A25" s="304">
        <v>16</v>
      </c>
      <c r="B25" s="305" t="s">
        <v>17</v>
      </c>
      <c r="C25" s="383">
        <v>193</v>
      </c>
      <c r="D25" s="384">
        <v>0</v>
      </c>
      <c r="E25" s="384">
        <v>0</v>
      </c>
      <c r="F25" s="384">
        <v>38</v>
      </c>
      <c r="G25" s="384">
        <v>70</v>
      </c>
      <c r="H25" s="384">
        <v>60</v>
      </c>
      <c r="I25" s="384">
        <v>22</v>
      </c>
      <c r="J25" s="384">
        <v>1</v>
      </c>
      <c r="K25" s="384">
        <v>2</v>
      </c>
      <c r="L25" s="384">
        <v>0</v>
      </c>
      <c r="M25" s="384">
        <v>0</v>
      </c>
      <c r="N25" s="384">
        <v>0</v>
      </c>
      <c r="O25" s="384">
        <v>0</v>
      </c>
      <c r="P25" s="384">
        <v>0</v>
      </c>
    </row>
    <row r="26" spans="1:16" ht="27.75" customHeight="1">
      <c r="A26" s="44">
        <v>17</v>
      </c>
      <c r="B26" s="79" t="s">
        <v>18</v>
      </c>
      <c r="C26" s="177">
        <v>50</v>
      </c>
      <c r="D26" s="176">
        <v>0</v>
      </c>
      <c r="E26" s="176">
        <v>0</v>
      </c>
      <c r="F26" s="178">
        <v>21</v>
      </c>
      <c r="G26" s="178">
        <v>9</v>
      </c>
      <c r="H26" s="178">
        <v>18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1</v>
      </c>
      <c r="O26" s="178">
        <v>1</v>
      </c>
      <c r="P26" s="178">
        <v>0</v>
      </c>
    </row>
    <row r="27" spans="1:16" ht="27.75" customHeight="1">
      <c r="A27" s="384">
        <v>18</v>
      </c>
      <c r="B27" s="305" t="s">
        <v>19</v>
      </c>
      <c r="C27" s="383">
        <v>33</v>
      </c>
      <c r="D27" s="384">
        <v>0</v>
      </c>
      <c r="E27" s="384">
        <v>0</v>
      </c>
      <c r="F27" s="384">
        <v>10</v>
      </c>
      <c r="G27" s="384">
        <v>14</v>
      </c>
      <c r="H27" s="384">
        <v>7</v>
      </c>
      <c r="I27" s="384">
        <v>1</v>
      </c>
      <c r="J27" s="384">
        <v>0</v>
      </c>
      <c r="K27" s="384">
        <v>0</v>
      </c>
      <c r="L27" s="384">
        <v>0</v>
      </c>
      <c r="M27" s="384">
        <v>0</v>
      </c>
      <c r="N27" s="384">
        <v>0</v>
      </c>
      <c r="O27" s="384">
        <v>1</v>
      </c>
      <c r="P27" s="384">
        <v>0</v>
      </c>
    </row>
    <row r="28" spans="1:16" ht="18">
      <c r="A28" s="410" t="s">
        <v>0</v>
      </c>
      <c r="B28" s="411"/>
      <c r="C28" s="179">
        <v>758</v>
      </c>
      <c r="D28" s="179">
        <v>0</v>
      </c>
      <c r="E28" s="179">
        <v>0</v>
      </c>
      <c r="F28" s="179">
        <v>314</v>
      </c>
      <c r="G28" s="179">
        <v>223</v>
      </c>
      <c r="H28" s="179">
        <v>174</v>
      </c>
      <c r="I28" s="179">
        <v>25</v>
      </c>
      <c r="J28" s="179">
        <v>7</v>
      </c>
      <c r="K28" s="179">
        <v>3</v>
      </c>
      <c r="L28" s="179">
        <v>4</v>
      </c>
      <c r="M28" s="179">
        <v>0</v>
      </c>
      <c r="N28" s="179">
        <v>2</v>
      </c>
      <c r="O28" s="179">
        <v>4</v>
      </c>
      <c r="P28" s="179">
        <v>2</v>
      </c>
    </row>
  </sheetData>
  <sheetProtection/>
  <mergeCells count="19">
    <mergeCell ref="J8:K8"/>
    <mergeCell ref="A1:P1"/>
    <mergeCell ref="A2:P2"/>
    <mergeCell ref="A3:P3"/>
    <mergeCell ref="A4:P4"/>
    <mergeCell ref="A6:A9"/>
    <mergeCell ref="L8:M8"/>
    <mergeCell ref="N8:O8"/>
    <mergeCell ref="P8:P9"/>
    <mergeCell ref="A28:B28"/>
    <mergeCell ref="B6:B9"/>
    <mergeCell ref="C6:C9"/>
    <mergeCell ref="D6:P6"/>
    <mergeCell ref="D7:E8"/>
    <mergeCell ref="F7:I7"/>
    <mergeCell ref="J7:M7"/>
    <mergeCell ref="N7:P7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60" zoomScaleNormal="60" zoomScalePageLayoutView="0" workbookViewId="0" topLeftCell="A1">
      <selection activeCell="O19" sqref="O19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14.25390625" style="0" customWidth="1"/>
    <col min="4" max="4" width="15.25390625" style="0" customWidth="1"/>
    <col min="5" max="5" width="26.125" style="0" customWidth="1"/>
    <col min="6" max="6" width="27.625" style="0" customWidth="1"/>
    <col min="7" max="7" width="15.875" style="0" customWidth="1"/>
    <col min="8" max="8" width="13.625" style="0" customWidth="1"/>
    <col min="9" max="9" width="26.00390625" style="0" customWidth="1"/>
    <col min="10" max="10" width="28.25390625" style="0" customWidth="1"/>
  </cols>
  <sheetData>
    <row r="1" spans="1:10" ht="48" customHeight="1">
      <c r="A1" s="431" t="s">
        <v>39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ht="20.25" customHeight="1">
      <c r="A2" s="425" t="s">
        <v>1</v>
      </c>
      <c r="B2" s="427" t="s">
        <v>51</v>
      </c>
      <c r="C2" s="427" t="s">
        <v>60</v>
      </c>
      <c r="D2" s="427"/>
      <c r="E2" s="427"/>
      <c r="F2" s="427"/>
      <c r="G2" s="427" t="s">
        <v>61</v>
      </c>
      <c r="H2" s="427"/>
      <c r="I2" s="427"/>
      <c r="J2" s="427"/>
    </row>
    <row r="3" spans="1:10" ht="76.5" customHeight="1">
      <c r="A3" s="425"/>
      <c r="B3" s="427"/>
      <c r="C3" s="432" t="s">
        <v>266</v>
      </c>
      <c r="D3" s="432"/>
      <c r="E3" s="423" t="s">
        <v>267</v>
      </c>
      <c r="F3" s="423" t="s">
        <v>62</v>
      </c>
      <c r="G3" s="432" t="s">
        <v>266</v>
      </c>
      <c r="H3" s="432"/>
      <c r="I3" s="423" t="s">
        <v>267</v>
      </c>
      <c r="J3" s="423" t="s">
        <v>63</v>
      </c>
    </row>
    <row r="4" spans="1:10" ht="15" customHeight="1" thickBot="1">
      <c r="A4" s="426"/>
      <c r="B4" s="428"/>
      <c r="C4" s="89" t="s">
        <v>64</v>
      </c>
      <c r="D4" s="89" t="s">
        <v>65</v>
      </c>
      <c r="E4" s="424"/>
      <c r="F4" s="424"/>
      <c r="G4" s="89" t="s">
        <v>64</v>
      </c>
      <c r="H4" s="89" t="s">
        <v>65</v>
      </c>
      <c r="I4" s="424"/>
      <c r="J4" s="424"/>
    </row>
    <row r="5" spans="1:10" ht="27.75" customHeight="1" thickTop="1">
      <c r="A5" s="71">
        <v>1</v>
      </c>
      <c r="B5" s="72" t="s">
        <v>2</v>
      </c>
      <c r="C5" s="56">
        <v>88</v>
      </c>
      <c r="D5" s="56">
        <v>3</v>
      </c>
      <c r="E5" s="57">
        <v>89</v>
      </c>
      <c r="F5" s="57">
        <v>95</v>
      </c>
      <c r="G5" s="56">
        <v>4966</v>
      </c>
      <c r="H5" s="56">
        <v>142</v>
      </c>
      <c r="I5" s="57">
        <v>5120</v>
      </c>
      <c r="J5" s="57">
        <v>5336</v>
      </c>
    </row>
    <row r="6" spans="1:10" ht="27.75" customHeight="1">
      <c r="A6" s="304">
        <v>2</v>
      </c>
      <c r="B6" s="305" t="s">
        <v>3</v>
      </c>
      <c r="C6" s="311">
        <v>32</v>
      </c>
      <c r="D6" s="311">
        <v>2</v>
      </c>
      <c r="E6" s="312">
        <v>32</v>
      </c>
      <c r="F6" s="312">
        <v>36</v>
      </c>
      <c r="G6" s="311">
        <v>1997</v>
      </c>
      <c r="H6" s="311">
        <v>10</v>
      </c>
      <c r="I6" s="312">
        <v>2162</v>
      </c>
      <c r="J6" s="312">
        <v>2282</v>
      </c>
    </row>
    <row r="7" spans="1:10" ht="27.75" customHeight="1">
      <c r="A7" s="44">
        <v>3</v>
      </c>
      <c r="B7" s="79" t="s">
        <v>4</v>
      </c>
      <c r="C7" s="54">
        <v>64</v>
      </c>
      <c r="D7" s="54">
        <v>4</v>
      </c>
      <c r="E7" s="55">
        <v>69</v>
      </c>
      <c r="F7" s="55">
        <v>72</v>
      </c>
      <c r="G7" s="54">
        <v>5746</v>
      </c>
      <c r="H7" s="54">
        <v>87</v>
      </c>
      <c r="I7" s="55">
        <v>6144</v>
      </c>
      <c r="J7" s="55">
        <v>6347</v>
      </c>
    </row>
    <row r="8" spans="1:10" ht="27.75" customHeight="1">
      <c r="A8" s="304">
        <v>4</v>
      </c>
      <c r="B8" s="305" t="s">
        <v>5</v>
      </c>
      <c r="C8" s="311">
        <v>309</v>
      </c>
      <c r="D8" s="311">
        <v>18</v>
      </c>
      <c r="E8" s="312">
        <v>370</v>
      </c>
      <c r="F8" s="312">
        <v>369</v>
      </c>
      <c r="G8" s="311">
        <v>15235</v>
      </c>
      <c r="H8" s="311">
        <v>679</v>
      </c>
      <c r="I8" s="312">
        <v>16301</v>
      </c>
      <c r="J8" s="312">
        <v>16738</v>
      </c>
    </row>
    <row r="9" spans="1:10" ht="27.75" customHeight="1">
      <c r="A9" s="44">
        <v>5</v>
      </c>
      <c r="B9" s="79" t="s">
        <v>6</v>
      </c>
      <c r="C9" s="54">
        <v>107</v>
      </c>
      <c r="D9" s="54">
        <v>15</v>
      </c>
      <c r="E9" s="55">
        <v>122</v>
      </c>
      <c r="F9" s="55">
        <v>116</v>
      </c>
      <c r="G9" s="54">
        <v>8695</v>
      </c>
      <c r="H9" s="54">
        <v>338</v>
      </c>
      <c r="I9" s="55">
        <v>9263</v>
      </c>
      <c r="J9" s="55">
        <v>9352</v>
      </c>
    </row>
    <row r="10" spans="1:10" ht="27.75" customHeight="1">
      <c r="A10" s="304">
        <v>6</v>
      </c>
      <c r="B10" s="305" t="s">
        <v>7</v>
      </c>
      <c r="C10" s="311">
        <v>179</v>
      </c>
      <c r="D10" s="311">
        <v>10</v>
      </c>
      <c r="E10" s="312">
        <v>210</v>
      </c>
      <c r="F10" s="312">
        <v>223</v>
      </c>
      <c r="G10" s="311">
        <v>14767</v>
      </c>
      <c r="H10" s="311">
        <v>745</v>
      </c>
      <c r="I10" s="312">
        <v>15867</v>
      </c>
      <c r="J10" s="312">
        <v>16158</v>
      </c>
    </row>
    <row r="11" spans="1:10" ht="27.75" customHeight="1">
      <c r="A11" s="44">
        <v>7</v>
      </c>
      <c r="B11" s="79" t="s">
        <v>8</v>
      </c>
      <c r="C11" s="54">
        <v>109</v>
      </c>
      <c r="D11" s="54">
        <v>17</v>
      </c>
      <c r="E11" s="55">
        <v>118</v>
      </c>
      <c r="F11" s="55">
        <v>123</v>
      </c>
      <c r="G11" s="54">
        <v>4986</v>
      </c>
      <c r="H11" s="54">
        <v>223</v>
      </c>
      <c r="I11" s="55">
        <v>5274</v>
      </c>
      <c r="J11" s="55">
        <v>5496</v>
      </c>
    </row>
    <row r="12" spans="1:10" ht="27.75" customHeight="1">
      <c r="A12" s="304">
        <v>8</v>
      </c>
      <c r="B12" s="305" t="s">
        <v>9</v>
      </c>
      <c r="C12" s="311">
        <v>78</v>
      </c>
      <c r="D12" s="311">
        <v>12</v>
      </c>
      <c r="E12" s="312">
        <v>91</v>
      </c>
      <c r="F12" s="312">
        <v>97</v>
      </c>
      <c r="G12" s="311">
        <v>5364</v>
      </c>
      <c r="H12" s="311">
        <v>726</v>
      </c>
      <c r="I12" s="312">
        <v>5574</v>
      </c>
      <c r="J12" s="312">
        <v>5727</v>
      </c>
    </row>
    <row r="13" spans="1:10" ht="27.75" customHeight="1">
      <c r="A13" s="44">
        <v>9</v>
      </c>
      <c r="B13" s="79" t="s">
        <v>10</v>
      </c>
      <c r="C13" s="54">
        <v>93</v>
      </c>
      <c r="D13" s="54">
        <v>5</v>
      </c>
      <c r="E13" s="55">
        <v>96</v>
      </c>
      <c r="F13" s="55">
        <v>100</v>
      </c>
      <c r="G13" s="54">
        <v>5942</v>
      </c>
      <c r="H13" s="54">
        <v>351</v>
      </c>
      <c r="I13" s="55">
        <v>6386</v>
      </c>
      <c r="J13" s="55">
        <v>6540</v>
      </c>
    </row>
    <row r="14" spans="1:10" ht="27.75" customHeight="1">
      <c r="A14" s="304">
        <v>10</v>
      </c>
      <c r="B14" s="305" t="s">
        <v>11</v>
      </c>
      <c r="C14" s="311">
        <v>29</v>
      </c>
      <c r="D14" s="311">
        <v>2</v>
      </c>
      <c r="E14" s="312">
        <v>34</v>
      </c>
      <c r="F14" s="312">
        <v>35</v>
      </c>
      <c r="G14" s="311">
        <v>2086</v>
      </c>
      <c r="H14" s="311">
        <v>80</v>
      </c>
      <c r="I14" s="312">
        <v>2270</v>
      </c>
      <c r="J14" s="312">
        <v>2362</v>
      </c>
    </row>
    <row r="15" spans="1:10" ht="27.75" customHeight="1">
      <c r="A15" s="44">
        <v>11</v>
      </c>
      <c r="B15" s="79" t="s">
        <v>12</v>
      </c>
      <c r="C15" s="54">
        <v>62</v>
      </c>
      <c r="D15" s="54">
        <v>2</v>
      </c>
      <c r="E15" s="55">
        <v>70</v>
      </c>
      <c r="F15" s="55">
        <v>69</v>
      </c>
      <c r="G15" s="54">
        <v>3543</v>
      </c>
      <c r="H15" s="54">
        <v>13</v>
      </c>
      <c r="I15" s="55">
        <v>4011</v>
      </c>
      <c r="J15" s="55">
        <v>4136</v>
      </c>
    </row>
    <row r="16" spans="1:10" ht="27.75" customHeight="1">
      <c r="A16" s="304">
        <v>12</v>
      </c>
      <c r="B16" s="305" t="s">
        <v>13</v>
      </c>
      <c r="C16" s="311">
        <v>79</v>
      </c>
      <c r="D16" s="311">
        <v>3</v>
      </c>
      <c r="E16" s="312">
        <v>90</v>
      </c>
      <c r="F16" s="312">
        <v>94</v>
      </c>
      <c r="G16" s="311">
        <v>5156</v>
      </c>
      <c r="H16" s="311">
        <v>116</v>
      </c>
      <c r="I16" s="312">
        <v>5346</v>
      </c>
      <c r="J16" s="312">
        <v>5574</v>
      </c>
    </row>
    <row r="17" spans="1:10" ht="27.75" customHeight="1">
      <c r="A17" s="44">
        <v>13</v>
      </c>
      <c r="B17" s="79" t="s">
        <v>14</v>
      </c>
      <c r="C17" s="54">
        <v>38</v>
      </c>
      <c r="D17" s="54">
        <v>1</v>
      </c>
      <c r="E17" s="55">
        <v>39</v>
      </c>
      <c r="F17" s="55">
        <v>43</v>
      </c>
      <c r="G17" s="54">
        <v>2834</v>
      </c>
      <c r="H17" s="54">
        <v>102</v>
      </c>
      <c r="I17" s="55">
        <v>3023</v>
      </c>
      <c r="J17" s="55">
        <v>3165</v>
      </c>
    </row>
    <row r="18" spans="1:10" ht="27.75" customHeight="1">
      <c r="A18" s="304">
        <v>14</v>
      </c>
      <c r="B18" s="305" t="s">
        <v>15</v>
      </c>
      <c r="C18" s="311">
        <v>55</v>
      </c>
      <c r="D18" s="311">
        <v>8</v>
      </c>
      <c r="E18" s="312">
        <v>59</v>
      </c>
      <c r="F18" s="312">
        <v>57</v>
      </c>
      <c r="G18" s="311">
        <v>3303</v>
      </c>
      <c r="H18" s="311">
        <v>129</v>
      </c>
      <c r="I18" s="312">
        <v>3511</v>
      </c>
      <c r="J18" s="312">
        <v>3585</v>
      </c>
    </row>
    <row r="19" spans="1:10" ht="27.75" customHeight="1">
      <c r="A19" s="44">
        <v>15</v>
      </c>
      <c r="B19" s="79" t="s">
        <v>16</v>
      </c>
      <c r="C19" s="54">
        <v>50</v>
      </c>
      <c r="D19" s="54">
        <v>2</v>
      </c>
      <c r="E19" s="55">
        <v>55</v>
      </c>
      <c r="F19" s="55">
        <v>59</v>
      </c>
      <c r="G19" s="54">
        <v>3072</v>
      </c>
      <c r="H19" s="54">
        <v>127</v>
      </c>
      <c r="I19" s="55">
        <v>3348</v>
      </c>
      <c r="J19" s="55">
        <v>3491</v>
      </c>
    </row>
    <row r="20" spans="1:10" ht="27.75" customHeight="1">
      <c r="A20" s="304">
        <v>16</v>
      </c>
      <c r="B20" s="305" t="s">
        <v>17</v>
      </c>
      <c r="C20" s="311">
        <v>88</v>
      </c>
      <c r="D20" s="311">
        <v>7</v>
      </c>
      <c r="E20" s="312">
        <v>103</v>
      </c>
      <c r="F20" s="312">
        <v>110</v>
      </c>
      <c r="G20" s="311">
        <v>8578</v>
      </c>
      <c r="H20" s="311">
        <v>357</v>
      </c>
      <c r="I20" s="312">
        <v>9329</v>
      </c>
      <c r="J20" s="312">
        <v>9353</v>
      </c>
    </row>
    <row r="21" spans="1:10" ht="27.75" customHeight="1">
      <c r="A21" s="44">
        <v>17</v>
      </c>
      <c r="B21" s="79" t="s">
        <v>18</v>
      </c>
      <c r="C21" s="54">
        <v>90</v>
      </c>
      <c r="D21" s="54">
        <v>16</v>
      </c>
      <c r="E21" s="55">
        <v>93</v>
      </c>
      <c r="F21" s="55">
        <v>103</v>
      </c>
      <c r="G21" s="54">
        <v>5689</v>
      </c>
      <c r="H21" s="54">
        <v>617</v>
      </c>
      <c r="I21" s="55">
        <v>5902</v>
      </c>
      <c r="J21" s="55">
        <v>6119</v>
      </c>
    </row>
    <row r="22" spans="1:10" ht="27.75" customHeight="1">
      <c r="A22" s="304">
        <v>18</v>
      </c>
      <c r="B22" s="305" t="s">
        <v>19</v>
      </c>
      <c r="C22" s="311">
        <v>80</v>
      </c>
      <c r="D22" s="311">
        <v>4</v>
      </c>
      <c r="E22" s="312">
        <v>91</v>
      </c>
      <c r="F22" s="312">
        <v>99</v>
      </c>
      <c r="G22" s="311">
        <v>6805</v>
      </c>
      <c r="H22" s="311">
        <v>162</v>
      </c>
      <c r="I22" s="312">
        <v>7295</v>
      </c>
      <c r="J22" s="312">
        <v>7488</v>
      </c>
    </row>
    <row r="23" spans="1:10" ht="18">
      <c r="A23" s="429"/>
      <c r="B23" s="430" t="s">
        <v>0</v>
      </c>
      <c r="C23" s="41">
        <v>1630</v>
      </c>
      <c r="D23" s="41">
        <v>131</v>
      </c>
      <c r="E23" s="420">
        <f aca="true" t="shared" si="0" ref="E23:J23">SUM(E5:E22)</f>
        <v>1831</v>
      </c>
      <c r="F23" s="420">
        <f t="shared" si="0"/>
        <v>1900</v>
      </c>
      <c r="G23" s="41">
        <v>108764</v>
      </c>
      <c r="H23" s="41">
        <v>5004</v>
      </c>
      <c r="I23" s="420">
        <f t="shared" si="0"/>
        <v>116126</v>
      </c>
      <c r="J23" s="420">
        <f t="shared" si="0"/>
        <v>119249</v>
      </c>
    </row>
    <row r="24" spans="1:10" ht="18">
      <c r="A24" s="429"/>
      <c r="B24" s="430"/>
      <c r="C24" s="421">
        <f>C23+D23</f>
        <v>1761</v>
      </c>
      <c r="D24" s="422"/>
      <c r="E24" s="420"/>
      <c r="F24" s="420"/>
      <c r="G24" s="421">
        <f>G23+H23</f>
        <v>113768</v>
      </c>
      <c r="H24" s="422"/>
      <c r="I24" s="420"/>
      <c r="J24" s="420"/>
    </row>
    <row r="25" spans="1:10" ht="35.25" customHeight="1">
      <c r="A25" s="419" t="s">
        <v>20</v>
      </c>
      <c r="B25" s="419"/>
      <c r="C25" s="419"/>
      <c r="D25" s="419"/>
      <c r="E25" s="419"/>
      <c r="F25" s="419"/>
      <c r="G25" s="419"/>
      <c r="H25" s="419"/>
      <c r="I25" s="419"/>
      <c r="J25" s="419"/>
    </row>
  </sheetData>
  <sheetProtection/>
  <mergeCells count="20">
    <mergeCell ref="C24:D24"/>
    <mergeCell ref="A23:A24"/>
    <mergeCell ref="B23:B24"/>
    <mergeCell ref="E23:E24"/>
    <mergeCell ref="A1:J1"/>
    <mergeCell ref="G3:H3"/>
    <mergeCell ref="C3:D3"/>
    <mergeCell ref="G2:J2"/>
    <mergeCell ref="I3:I4"/>
    <mergeCell ref="F3:F4"/>
    <mergeCell ref="A25:J25"/>
    <mergeCell ref="I23:I24"/>
    <mergeCell ref="J23:J24"/>
    <mergeCell ref="G24:H24"/>
    <mergeCell ref="F23:F24"/>
    <mergeCell ref="J3:J4"/>
    <mergeCell ref="A2:A4"/>
    <mergeCell ref="B2:B4"/>
    <mergeCell ref="C2:F2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7.25390625" style="0" customWidth="1"/>
    <col min="2" max="2" width="28.375" style="0" customWidth="1"/>
    <col min="3" max="3" width="13.125" style="0" customWidth="1"/>
    <col min="4" max="4" width="15.75390625" style="0" customWidth="1"/>
    <col min="5" max="5" width="14.625" style="0" customWidth="1"/>
    <col min="6" max="6" width="12.00390625" style="0" customWidth="1"/>
    <col min="7" max="7" width="10.625" style="0" customWidth="1"/>
    <col min="8" max="8" width="10.75390625" style="0" customWidth="1"/>
    <col min="9" max="9" width="8.875" style="0" customWidth="1"/>
    <col min="10" max="10" width="9.25390625" style="0" customWidth="1"/>
  </cols>
  <sheetData>
    <row r="1" spans="1:10" ht="36" customHeight="1">
      <c r="A1" s="614" t="s">
        <v>288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6.75" customHeight="1">
      <c r="A2" s="379"/>
      <c r="B2" s="380"/>
      <c r="C2" s="381"/>
      <c r="D2" s="382"/>
      <c r="E2" s="381"/>
      <c r="F2" s="381"/>
      <c r="G2" s="381"/>
      <c r="H2" s="381"/>
      <c r="I2" s="379"/>
      <c r="J2" s="379"/>
    </row>
    <row r="3" spans="1:10" ht="15" customHeight="1">
      <c r="A3" s="600" t="s">
        <v>1</v>
      </c>
      <c r="B3" s="600" t="s">
        <v>42</v>
      </c>
      <c r="C3" s="600" t="s">
        <v>37</v>
      </c>
      <c r="D3" s="613" t="s">
        <v>40</v>
      </c>
      <c r="E3" s="613"/>
      <c r="F3" s="613"/>
      <c r="G3" s="613"/>
      <c r="H3" s="613"/>
      <c r="I3" s="613"/>
      <c r="J3" s="613"/>
    </row>
    <row r="4" spans="1:10" ht="33" customHeight="1">
      <c r="A4" s="600"/>
      <c r="B4" s="600"/>
      <c r="C4" s="600"/>
      <c r="D4" s="385" t="s">
        <v>22</v>
      </c>
      <c r="E4" s="385" t="s">
        <v>23</v>
      </c>
      <c r="F4" s="385" t="s">
        <v>24</v>
      </c>
      <c r="G4" s="385" t="s">
        <v>41</v>
      </c>
      <c r="H4" s="385" t="s">
        <v>44</v>
      </c>
      <c r="I4" s="385" t="s">
        <v>45</v>
      </c>
      <c r="J4" s="385" t="s">
        <v>289</v>
      </c>
    </row>
    <row r="5" spans="1:10" ht="18">
      <c r="A5" s="44">
        <v>1</v>
      </c>
      <c r="B5" s="79" t="s">
        <v>2</v>
      </c>
      <c r="C5" s="117">
        <v>287</v>
      </c>
      <c r="D5" s="55">
        <v>238</v>
      </c>
      <c r="E5" s="55">
        <v>40</v>
      </c>
      <c r="F5" s="55">
        <v>6</v>
      </c>
      <c r="G5" s="55">
        <v>2</v>
      </c>
      <c r="H5" s="55">
        <v>1</v>
      </c>
      <c r="I5" s="55">
        <v>0</v>
      </c>
      <c r="J5" s="55" t="s">
        <v>153</v>
      </c>
    </row>
    <row r="6" spans="1:10" ht="18">
      <c r="A6" s="304">
        <v>2</v>
      </c>
      <c r="B6" s="305" t="s">
        <v>3</v>
      </c>
      <c r="C6" s="322">
        <v>390</v>
      </c>
      <c r="D6" s="312">
        <v>310</v>
      </c>
      <c r="E6" s="312">
        <v>53</v>
      </c>
      <c r="F6" s="312">
        <v>20</v>
      </c>
      <c r="G6" s="312">
        <v>5</v>
      </c>
      <c r="H6" s="312">
        <v>0</v>
      </c>
      <c r="I6" s="312">
        <v>1</v>
      </c>
      <c r="J6" s="312">
        <v>1</v>
      </c>
    </row>
    <row r="7" spans="1:10" ht="18">
      <c r="A7" s="44">
        <v>3</v>
      </c>
      <c r="B7" s="79" t="s">
        <v>4</v>
      </c>
      <c r="C7" s="122">
        <v>488</v>
      </c>
      <c r="D7" s="55">
        <v>406</v>
      </c>
      <c r="E7" s="55">
        <v>61</v>
      </c>
      <c r="F7" s="55">
        <v>12</v>
      </c>
      <c r="G7" s="55">
        <v>4</v>
      </c>
      <c r="H7" s="55">
        <v>4</v>
      </c>
      <c r="I7" s="55">
        <v>1</v>
      </c>
      <c r="J7" s="55">
        <v>0</v>
      </c>
    </row>
    <row r="8" spans="1:10" ht="18">
      <c r="A8" s="304">
        <v>4</v>
      </c>
      <c r="B8" s="305" t="s">
        <v>5</v>
      </c>
      <c r="C8" s="322">
        <v>1417</v>
      </c>
      <c r="D8" s="312">
        <v>1154</v>
      </c>
      <c r="E8" s="312">
        <v>206</v>
      </c>
      <c r="F8" s="312">
        <v>40</v>
      </c>
      <c r="G8" s="312">
        <v>10</v>
      </c>
      <c r="H8" s="312">
        <v>4</v>
      </c>
      <c r="I8" s="312">
        <v>2</v>
      </c>
      <c r="J8" s="312">
        <v>1</v>
      </c>
    </row>
    <row r="9" spans="1:10" ht="18">
      <c r="A9" s="44">
        <v>5</v>
      </c>
      <c r="B9" s="79" t="s">
        <v>6</v>
      </c>
      <c r="C9" s="122">
        <v>1049</v>
      </c>
      <c r="D9" s="55">
        <v>915</v>
      </c>
      <c r="E9" s="55">
        <v>101</v>
      </c>
      <c r="F9" s="55">
        <v>22</v>
      </c>
      <c r="G9" s="55">
        <v>6</v>
      </c>
      <c r="H9" s="55">
        <v>4</v>
      </c>
      <c r="I9" s="55">
        <v>1</v>
      </c>
      <c r="J9" s="55">
        <v>0</v>
      </c>
    </row>
    <row r="10" spans="1:10" ht="18">
      <c r="A10" s="304">
        <v>6</v>
      </c>
      <c r="B10" s="305" t="s">
        <v>7</v>
      </c>
      <c r="C10" s="322">
        <v>1216</v>
      </c>
      <c r="D10" s="312">
        <v>976</v>
      </c>
      <c r="E10" s="312">
        <v>175</v>
      </c>
      <c r="F10" s="312">
        <v>42</v>
      </c>
      <c r="G10" s="312">
        <v>14</v>
      </c>
      <c r="H10" s="312">
        <v>6</v>
      </c>
      <c r="I10" s="312">
        <v>2</v>
      </c>
      <c r="J10" s="312">
        <v>1</v>
      </c>
    </row>
    <row r="11" spans="1:10" ht="18">
      <c r="A11" s="44">
        <v>7</v>
      </c>
      <c r="B11" s="79" t="s">
        <v>8</v>
      </c>
      <c r="C11" s="122">
        <v>450</v>
      </c>
      <c r="D11" s="55">
        <v>389</v>
      </c>
      <c r="E11" s="55">
        <v>40</v>
      </c>
      <c r="F11" s="55">
        <v>18</v>
      </c>
      <c r="G11" s="55">
        <v>2</v>
      </c>
      <c r="H11" s="55">
        <v>0</v>
      </c>
      <c r="I11" s="55">
        <v>1</v>
      </c>
      <c r="J11" s="55">
        <v>0</v>
      </c>
    </row>
    <row r="12" spans="1:10" ht="18">
      <c r="A12" s="304">
        <v>8</v>
      </c>
      <c r="B12" s="305" t="s">
        <v>9</v>
      </c>
      <c r="C12" s="322">
        <v>374</v>
      </c>
      <c r="D12" s="312">
        <v>314</v>
      </c>
      <c r="E12" s="312">
        <v>48</v>
      </c>
      <c r="F12" s="312">
        <v>7</v>
      </c>
      <c r="G12" s="312">
        <v>3</v>
      </c>
      <c r="H12" s="312">
        <v>2</v>
      </c>
      <c r="I12" s="312">
        <v>0</v>
      </c>
      <c r="J12" s="312">
        <v>0</v>
      </c>
    </row>
    <row r="13" spans="1:10" ht="18">
      <c r="A13" s="44">
        <v>9</v>
      </c>
      <c r="B13" s="79" t="s">
        <v>10</v>
      </c>
      <c r="C13" s="122">
        <v>482</v>
      </c>
      <c r="D13" s="55">
        <v>400</v>
      </c>
      <c r="E13" s="55">
        <v>64</v>
      </c>
      <c r="F13" s="55">
        <v>15</v>
      </c>
      <c r="G13" s="55">
        <v>3</v>
      </c>
      <c r="H13" s="55">
        <v>0</v>
      </c>
      <c r="I13" s="55">
        <v>0</v>
      </c>
      <c r="J13" s="55">
        <v>0</v>
      </c>
    </row>
    <row r="14" spans="1:10" ht="18">
      <c r="A14" s="304">
        <v>10</v>
      </c>
      <c r="B14" s="305" t="s">
        <v>11</v>
      </c>
      <c r="C14" s="322">
        <v>228</v>
      </c>
      <c r="D14" s="312">
        <v>199</v>
      </c>
      <c r="E14" s="312">
        <v>22</v>
      </c>
      <c r="F14" s="312">
        <v>7</v>
      </c>
      <c r="G14" s="312">
        <v>0</v>
      </c>
      <c r="H14" s="312">
        <v>0</v>
      </c>
      <c r="I14" s="312">
        <v>0</v>
      </c>
      <c r="J14" s="312">
        <v>0</v>
      </c>
    </row>
    <row r="15" spans="1:10" ht="18">
      <c r="A15" s="44">
        <v>11</v>
      </c>
      <c r="B15" s="79" t="s">
        <v>12</v>
      </c>
      <c r="C15" s="122">
        <v>351</v>
      </c>
      <c r="D15" s="55">
        <v>310</v>
      </c>
      <c r="E15" s="55">
        <v>31</v>
      </c>
      <c r="F15" s="55">
        <v>7</v>
      </c>
      <c r="G15" s="55">
        <v>3</v>
      </c>
      <c r="H15" s="55">
        <v>0</v>
      </c>
      <c r="I15" s="55">
        <v>0</v>
      </c>
      <c r="J15" s="55">
        <v>0</v>
      </c>
    </row>
    <row r="16" spans="1:10" ht="18">
      <c r="A16" s="304">
        <v>12</v>
      </c>
      <c r="B16" s="305" t="s">
        <v>13</v>
      </c>
      <c r="C16" s="322">
        <v>471</v>
      </c>
      <c r="D16" s="312">
        <v>368</v>
      </c>
      <c r="E16" s="312">
        <v>76</v>
      </c>
      <c r="F16" s="312">
        <v>18</v>
      </c>
      <c r="G16" s="312">
        <v>6</v>
      </c>
      <c r="H16" s="312">
        <v>3</v>
      </c>
      <c r="I16" s="312">
        <v>0</v>
      </c>
      <c r="J16" s="312">
        <v>0</v>
      </c>
    </row>
    <row r="17" spans="1:10" ht="18">
      <c r="A17" s="44">
        <v>13</v>
      </c>
      <c r="B17" s="79" t="s">
        <v>14</v>
      </c>
      <c r="C17" s="122">
        <v>237</v>
      </c>
      <c r="D17" s="55">
        <v>201</v>
      </c>
      <c r="E17" s="55">
        <v>23</v>
      </c>
      <c r="F17" s="55">
        <v>10</v>
      </c>
      <c r="G17" s="55">
        <v>0</v>
      </c>
      <c r="H17" s="55">
        <v>2</v>
      </c>
      <c r="I17" s="55">
        <v>1</v>
      </c>
      <c r="J17" s="55">
        <v>0</v>
      </c>
    </row>
    <row r="18" spans="1:10" ht="18">
      <c r="A18" s="304">
        <v>14</v>
      </c>
      <c r="B18" s="305" t="s">
        <v>15</v>
      </c>
      <c r="C18" s="322">
        <v>396</v>
      </c>
      <c r="D18" s="312">
        <v>321</v>
      </c>
      <c r="E18" s="312">
        <v>56</v>
      </c>
      <c r="F18" s="312">
        <v>11</v>
      </c>
      <c r="G18" s="312">
        <v>8</v>
      </c>
      <c r="H18" s="312">
        <v>0</v>
      </c>
      <c r="I18" s="312">
        <v>0</v>
      </c>
      <c r="J18" s="312">
        <v>0</v>
      </c>
    </row>
    <row r="19" spans="1:10" ht="18">
      <c r="A19" s="44">
        <v>15</v>
      </c>
      <c r="B19" s="79" t="s">
        <v>16</v>
      </c>
      <c r="C19" s="122">
        <v>301</v>
      </c>
      <c r="D19" s="55">
        <v>240</v>
      </c>
      <c r="E19" s="55">
        <v>42</v>
      </c>
      <c r="F19" s="55">
        <v>14</v>
      </c>
      <c r="G19" s="55">
        <v>3</v>
      </c>
      <c r="H19" s="55">
        <v>0</v>
      </c>
      <c r="I19" s="55">
        <v>0</v>
      </c>
      <c r="J19" s="55">
        <v>2</v>
      </c>
    </row>
    <row r="20" spans="1:10" ht="18">
      <c r="A20" s="304">
        <v>16</v>
      </c>
      <c r="B20" s="305" t="s">
        <v>17</v>
      </c>
      <c r="C20" s="322">
        <v>318</v>
      </c>
      <c r="D20" s="312">
        <v>273</v>
      </c>
      <c r="E20" s="312">
        <v>34</v>
      </c>
      <c r="F20" s="312">
        <v>7</v>
      </c>
      <c r="G20" s="312">
        <v>4</v>
      </c>
      <c r="H20" s="312">
        <v>0</v>
      </c>
      <c r="I20" s="312">
        <v>0</v>
      </c>
      <c r="J20" s="312">
        <v>0</v>
      </c>
    </row>
    <row r="21" spans="1:10" ht="18">
      <c r="A21" s="44">
        <v>17</v>
      </c>
      <c r="B21" s="79" t="s">
        <v>18</v>
      </c>
      <c r="C21" s="122">
        <v>381</v>
      </c>
      <c r="D21" s="55">
        <v>321</v>
      </c>
      <c r="E21" s="55">
        <v>49</v>
      </c>
      <c r="F21" s="55">
        <v>7</v>
      </c>
      <c r="G21" s="55">
        <v>3</v>
      </c>
      <c r="H21" s="55">
        <v>1</v>
      </c>
      <c r="I21" s="55">
        <v>0</v>
      </c>
      <c r="J21" s="55">
        <v>0</v>
      </c>
    </row>
    <row r="22" spans="1:10" ht="18">
      <c r="A22" s="304">
        <v>18</v>
      </c>
      <c r="B22" s="305" t="s">
        <v>19</v>
      </c>
      <c r="C22" s="322">
        <v>608</v>
      </c>
      <c r="D22" s="312">
        <v>513</v>
      </c>
      <c r="E22" s="312">
        <v>72</v>
      </c>
      <c r="F22" s="312">
        <v>14</v>
      </c>
      <c r="G22" s="312">
        <v>4</v>
      </c>
      <c r="H22" s="312">
        <v>2</v>
      </c>
      <c r="I22" s="312">
        <v>2</v>
      </c>
      <c r="J22" s="312">
        <v>1</v>
      </c>
    </row>
    <row r="23" spans="1:10" ht="18">
      <c r="A23" s="6"/>
      <c r="B23" s="65" t="s">
        <v>0</v>
      </c>
      <c r="C23" s="123">
        <v>9444</v>
      </c>
      <c r="D23" s="123">
        <f>SUM(D5:D22)</f>
        <v>7848</v>
      </c>
      <c r="E23" s="41">
        <f aca="true" t="shared" si="0" ref="E23:J23">SUM(E5:E22)</f>
        <v>1193</v>
      </c>
      <c r="F23" s="41">
        <f t="shared" si="0"/>
        <v>277</v>
      </c>
      <c r="G23" s="41">
        <f t="shared" si="0"/>
        <v>80</v>
      </c>
      <c r="H23" s="41">
        <f t="shared" si="0"/>
        <v>29</v>
      </c>
      <c r="I23" s="41">
        <f t="shared" si="0"/>
        <v>11</v>
      </c>
      <c r="J23" s="41">
        <f t="shared" si="0"/>
        <v>6</v>
      </c>
    </row>
  </sheetData>
  <sheetProtection/>
  <mergeCells count="5">
    <mergeCell ref="A3:A4"/>
    <mergeCell ref="B3:B4"/>
    <mergeCell ref="C3:C4"/>
    <mergeCell ref="D3:J3"/>
    <mergeCell ref="A1:J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50" zoomScaleNormal="50" zoomScalePageLayoutView="0" workbookViewId="0" topLeftCell="A1">
      <selection activeCell="AH21" sqref="AH21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8.25390625" style="0" bestFit="1" customWidth="1"/>
    <col min="4" max="4" width="6.75390625" style="0" bestFit="1" customWidth="1"/>
    <col min="5" max="5" width="6.125" style="0" customWidth="1"/>
    <col min="6" max="6" width="5.625" style="0" customWidth="1"/>
    <col min="7" max="7" width="6.125" style="0" customWidth="1"/>
    <col min="8" max="8" width="5.625" style="0" customWidth="1"/>
    <col min="9" max="9" width="6.125" style="0" customWidth="1"/>
    <col min="10" max="10" width="5.625" style="0" customWidth="1"/>
    <col min="11" max="11" width="6.875" style="0" customWidth="1"/>
    <col min="12" max="12" width="5.625" style="0" customWidth="1"/>
    <col min="13" max="13" width="6.875" style="0" customWidth="1"/>
    <col min="14" max="14" width="5.625" style="0" customWidth="1"/>
    <col min="15" max="16" width="6.75390625" style="0" bestFit="1" customWidth="1"/>
    <col min="17" max="17" width="6.00390625" style="0" customWidth="1"/>
    <col min="18" max="18" width="5.625" style="0" customWidth="1"/>
    <col min="19" max="19" width="6.00390625" style="0" customWidth="1"/>
    <col min="20" max="20" width="5.625" style="0" customWidth="1"/>
    <col min="21" max="21" width="6.00390625" style="0" customWidth="1"/>
    <col min="22" max="22" width="5.625" style="0" customWidth="1"/>
    <col min="23" max="23" width="8.25390625" style="0" bestFit="1" customWidth="1"/>
    <col min="24" max="24" width="7.625" style="0" customWidth="1"/>
    <col min="25" max="25" width="8.25390625" style="0" bestFit="1" customWidth="1"/>
    <col min="26" max="26" width="6.875" style="0" customWidth="1"/>
    <col min="27" max="27" width="12.375" style="0" customWidth="1"/>
    <col min="28" max="28" width="8.25390625" style="0" bestFit="1" customWidth="1"/>
    <col min="29" max="29" width="9.00390625" style="0" customWidth="1"/>
    <col min="30" max="31" width="13.75390625" style="0" customWidth="1"/>
    <col min="32" max="32" width="13.375" style="0" customWidth="1"/>
    <col min="33" max="33" width="14.875" style="0" customWidth="1"/>
    <col min="34" max="34" width="14.25390625" style="0" customWidth="1"/>
  </cols>
  <sheetData>
    <row r="1" spans="1:33" s="7" customFormat="1" ht="36" customHeight="1">
      <c r="A1" s="450" t="s">
        <v>25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</row>
    <row r="2" spans="1:33" ht="18" customHeight="1">
      <c r="A2" s="427" t="s">
        <v>50</v>
      </c>
      <c r="B2" s="441" t="s">
        <v>51</v>
      </c>
      <c r="C2" s="435" t="s">
        <v>268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3" t="s">
        <v>269</v>
      </c>
      <c r="AE2" s="433"/>
      <c r="AF2" s="433" t="s">
        <v>66</v>
      </c>
      <c r="AG2" s="433"/>
    </row>
    <row r="3" spans="1:34" ht="46.5" customHeight="1">
      <c r="A3" s="427"/>
      <c r="B3" s="442"/>
      <c r="C3" s="433" t="s">
        <v>67</v>
      </c>
      <c r="D3" s="433"/>
      <c r="E3" s="433"/>
      <c r="F3" s="433"/>
      <c r="G3" s="433" t="s">
        <v>68</v>
      </c>
      <c r="H3" s="433"/>
      <c r="I3" s="433"/>
      <c r="J3" s="433"/>
      <c r="K3" s="433" t="s">
        <v>69</v>
      </c>
      <c r="L3" s="433"/>
      <c r="M3" s="433"/>
      <c r="N3" s="433"/>
      <c r="O3" s="433" t="s">
        <v>70</v>
      </c>
      <c r="P3" s="433"/>
      <c r="Q3" s="433"/>
      <c r="R3" s="433"/>
      <c r="S3" s="433" t="s">
        <v>71</v>
      </c>
      <c r="T3" s="433"/>
      <c r="U3" s="433"/>
      <c r="V3" s="433"/>
      <c r="W3" s="433" t="s">
        <v>72</v>
      </c>
      <c r="X3" s="433"/>
      <c r="Y3" s="433"/>
      <c r="Z3" s="433"/>
      <c r="AA3" s="445" t="s">
        <v>0</v>
      </c>
      <c r="AB3" s="445"/>
      <c r="AC3" s="437" t="s">
        <v>59</v>
      </c>
      <c r="AD3" s="433"/>
      <c r="AE3" s="433"/>
      <c r="AF3" s="433"/>
      <c r="AG3" s="433"/>
      <c r="AH3" s="59"/>
    </row>
    <row r="4" spans="1:34" ht="42" customHeight="1">
      <c r="A4" s="427"/>
      <c r="B4" s="442"/>
      <c r="C4" s="436" t="s">
        <v>73</v>
      </c>
      <c r="D4" s="436"/>
      <c r="E4" s="436" t="s">
        <v>74</v>
      </c>
      <c r="F4" s="436"/>
      <c r="G4" s="436" t="s">
        <v>73</v>
      </c>
      <c r="H4" s="436"/>
      <c r="I4" s="436" t="s">
        <v>74</v>
      </c>
      <c r="J4" s="436"/>
      <c r="K4" s="436" t="s">
        <v>73</v>
      </c>
      <c r="L4" s="436"/>
      <c r="M4" s="436" t="s">
        <v>74</v>
      </c>
      <c r="N4" s="436"/>
      <c r="O4" s="436" t="s">
        <v>73</v>
      </c>
      <c r="P4" s="436"/>
      <c r="Q4" s="436" t="s">
        <v>74</v>
      </c>
      <c r="R4" s="436"/>
      <c r="S4" s="436" t="s">
        <v>73</v>
      </c>
      <c r="T4" s="436"/>
      <c r="U4" s="436" t="s">
        <v>74</v>
      </c>
      <c r="V4" s="436"/>
      <c r="W4" s="436" t="s">
        <v>73</v>
      </c>
      <c r="X4" s="436"/>
      <c r="Y4" s="436" t="s">
        <v>74</v>
      </c>
      <c r="Z4" s="436"/>
      <c r="AA4" s="445"/>
      <c r="AB4" s="445"/>
      <c r="AC4" s="437"/>
      <c r="AD4" s="433" t="s">
        <v>75</v>
      </c>
      <c r="AE4" s="433" t="s">
        <v>76</v>
      </c>
      <c r="AF4" s="433" t="s">
        <v>75</v>
      </c>
      <c r="AG4" s="433" t="s">
        <v>76</v>
      </c>
      <c r="AH4" s="60"/>
    </row>
    <row r="5" spans="1:34" ht="13.5" customHeight="1" thickBot="1">
      <c r="A5" s="428"/>
      <c r="B5" s="443"/>
      <c r="C5" s="91" t="s">
        <v>77</v>
      </c>
      <c r="D5" s="91" t="s">
        <v>78</v>
      </c>
      <c r="E5" s="91" t="s">
        <v>77</v>
      </c>
      <c r="F5" s="91" t="s">
        <v>78</v>
      </c>
      <c r="G5" s="91" t="s">
        <v>77</v>
      </c>
      <c r="H5" s="91" t="s">
        <v>78</v>
      </c>
      <c r="I5" s="91" t="s">
        <v>77</v>
      </c>
      <c r="J5" s="91" t="s">
        <v>78</v>
      </c>
      <c r="K5" s="91" t="s">
        <v>77</v>
      </c>
      <c r="L5" s="91" t="s">
        <v>78</v>
      </c>
      <c r="M5" s="91" t="s">
        <v>77</v>
      </c>
      <c r="N5" s="91" t="s">
        <v>78</v>
      </c>
      <c r="O5" s="91" t="s">
        <v>77</v>
      </c>
      <c r="P5" s="91" t="s">
        <v>78</v>
      </c>
      <c r="Q5" s="91" t="s">
        <v>77</v>
      </c>
      <c r="R5" s="91" t="s">
        <v>78</v>
      </c>
      <c r="S5" s="91" t="s">
        <v>77</v>
      </c>
      <c r="T5" s="91" t="s">
        <v>78</v>
      </c>
      <c r="U5" s="91" t="s">
        <v>77</v>
      </c>
      <c r="V5" s="91" t="s">
        <v>78</v>
      </c>
      <c r="W5" s="91" t="s">
        <v>77</v>
      </c>
      <c r="X5" s="91" t="s">
        <v>78</v>
      </c>
      <c r="Y5" s="91" t="s">
        <v>77</v>
      </c>
      <c r="Z5" s="91" t="s">
        <v>78</v>
      </c>
      <c r="AA5" s="91" t="s">
        <v>79</v>
      </c>
      <c r="AB5" s="91" t="s">
        <v>78</v>
      </c>
      <c r="AC5" s="438"/>
      <c r="AD5" s="434"/>
      <c r="AE5" s="434"/>
      <c r="AF5" s="434"/>
      <c r="AG5" s="434"/>
      <c r="AH5" s="61"/>
    </row>
    <row r="6" spans="1:34" ht="27.75" customHeight="1" thickTop="1">
      <c r="A6" s="71">
        <v>1</v>
      </c>
      <c r="B6" s="72" t="s">
        <v>2</v>
      </c>
      <c r="C6" s="93">
        <v>31</v>
      </c>
      <c r="D6" s="93">
        <v>2</v>
      </c>
      <c r="E6" s="93">
        <v>35</v>
      </c>
      <c r="F6" s="93">
        <v>0</v>
      </c>
      <c r="G6" s="93">
        <v>3</v>
      </c>
      <c r="H6" s="93">
        <v>0</v>
      </c>
      <c r="I6" s="93">
        <v>2</v>
      </c>
      <c r="J6" s="93">
        <v>0</v>
      </c>
      <c r="K6" s="93">
        <v>16</v>
      </c>
      <c r="L6" s="93">
        <v>1</v>
      </c>
      <c r="M6" s="93">
        <v>4</v>
      </c>
      <c r="N6" s="93">
        <v>0</v>
      </c>
      <c r="O6" s="93">
        <v>17</v>
      </c>
      <c r="P6" s="93">
        <v>3</v>
      </c>
      <c r="Q6" s="93">
        <v>10</v>
      </c>
      <c r="R6" s="93">
        <v>0</v>
      </c>
      <c r="S6" s="93">
        <v>1</v>
      </c>
      <c r="T6" s="93">
        <v>0</v>
      </c>
      <c r="U6" s="93">
        <v>2</v>
      </c>
      <c r="V6" s="93">
        <v>0</v>
      </c>
      <c r="W6" s="93">
        <v>148</v>
      </c>
      <c r="X6" s="93">
        <v>85</v>
      </c>
      <c r="Y6" s="93">
        <v>157</v>
      </c>
      <c r="Z6" s="93">
        <v>0</v>
      </c>
      <c r="AA6" s="93">
        <v>426</v>
      </c>
      <c r="AB6" s="93">
        <v>91</v>
      </c>
      <c r="AC6" s="194">
        <v>517</v>
      </c>
      <c r="AD6" s="94">
        <v>444</v>
      </c>
      <c r="AE6" s="94">
        <v>317</v>
      </c>
      <c r="AF6" s="94">
        <v>467</v>
      </c>
      <c r="AG6" s="94">
        <v>328</v>
      </c>
      <c r="AH6" s="51"/>
    </row>
    <row r="7" spans="1:34" ht="27.75" customHeight="1">
      <c r="A7" s="304">
        <v>2</v>
      </c>
      <c r="B7" s="305" t="s">
        <v>3</v>
      </c>
      <c r="C7" s="313">
        <v>8</v>
      </c>
      <c r="D7" s="313">
        <v>2</v>
      </c>
      <c r="E7" s="313">
        <v>5</v>
      </c>
      <c r="F7" s="313">
        <v>0</v>
      </c>
      <c r="G7" s="313">
        <v>0</v>
      </c>
      <c r="H7" s="313">
        <v>0</v>
      </c>
      <c r="I7" s="313">
        <v>0</v>
      </c>
      <c r="J7" s="313">
        <v>0</v>
      </c>
      <c r="K7" s="313">
        <v>0</v>
      </c>
      <c r="L7" s="313">
        <v>0</v>
      </c>
      <c r="M7" s="313">
        <v>1</v>
      </c>
      <c r="N7" s="313">
        <v>0</v>
      </c>
      <c r="O7" s="313">
        <v>5</v>
      </c>
      <c r="P7" s="313">
        <v>0</v>
      </c>
      <c r="Q7" s="313">
        <v>0</v>
      </c>
      <c r="R7" s="313">
        <v>0</v>
      </c>
      <c r="S7" s="313">
        <v>0</v>
      </c>
      <c r="T7" s="313">
        <v>0</v>
      </c>
      <c r="U7" s="313">
        <v>1</v>
      </c>
      <c r="V7" s="313">
        <v>0</v>
      </c>
      <c r="W7" s="313">
        <v>154</v>
      </c>
      <c r="X7" s="313">
        <v>28</v>
      </c>
      <c r="Y7" s="313">
        <v>94</v>
      </c>
      <c r="Z7" s="313">
        <v>1</v>
      </c>
      <c r="AA7" s="314">
        <v>268</v>
      </c>
      <c r="AB7" s="314">
        <v>31</v>
      </c>
      <c r="AC7" s="315">
        <v>299</v>
      </c>
      <c r="AD7" s="316">
        <v>585</v>
      </c>
      <c r="AE7" s="316">
        <v>501</v>
      </c>
      <c r="AF7" s="316">
        <v>623</v>
      </c>
      <c r="AG7" s="316">
        <v>528</v>
      </c>
      <c r="AH7" s="51"/>
    </row>
    <row r="8" spans="1:34" ht="27.75" customHeight="1">
      <c r="A8" s="44">
        <v>3</v>
      </c>
      <c r="B8" s="79" t="s">
        <v>4</v>
      </c>
      <c r="C8" s="95">
        <v>28</v>
      </c>
      <c r="D8" s="95">
        <v>7</v>
      </c>
      <c r="E8" s="95">
        <v>31</v>
      </c>
      <c r="F8" s="95">
        <v>0</v>
      </c>
      <c r="G8" s="95">
        <v>0</v>
      </c>
      <c r="H8" s="95">
        <v>0</v>
      </c>
      <c r="I8" s="95">
        <v>2</v>
      </c>
      <c r="J8" s="95">
        <v>0</v>
      </c>
      <c r="K8" s="95">
        <v>3</v>
      </c>
      <c r="L8" s="95">
        <v>0</v>
      </c>
      <c r="M8" s="95">
        <v>0</v>
      </c>
      <c r="N8" s="95">
        <v>0</v>
      </c>
      <c r="O8" s="95">
        <v>28</v>
      </c>
      <c r="P8" s="95">
        <v>7</v>
      </c>
      <c r="Q8" s="95">
        <v>10</v>
      </c>
      <c r="R8" s="95">
        <v>0</v>
      </c>
      <c r="S8" s="95">
        <v>0</v>
      </c>
      <c r="T8" s="95">
        <v>0</v>
      </c>
      <c r="U8" s="95">
        <v>2</v>
      </c>
      <c r="V8" s="95">
        <v>0</v>
      </c>
      <c r="W8" s="95">
        <v>137</v>
      </c>
      <c r="X8" s="95">
        <v>67</v>
      </c>
      <c r="Y8" s="95">
        <v>225</v>
      </c>
      <c r="Z8" s="95">
        <v>4</v>
      </c>
      <c r="AA8" s="93">
        <v>466</v>
      </c>
      <c r="AB8" s="93">
        <v>85</v>
      </c>
      <c r="AC8" s="131">
        <v>551</v>
      </c>
      <c r="AD8" s="96">
        <v>514</v>
      </c>
      <c r="AE8" s="96">
        <v>396</v>
      </c>
      <c r="AF8" s="96">
        <v>580</v>
      </c>
      <c r="AG8" s="96">
        <v>439</v>
      </c>
      <c r="AH8" s="51"/>
    </row>
    <row r="9" spans="1:34" ht="27.75" customHeight="1">
      <c r="A9" s="304">
        <v>4</v>
      </c>
      <c r="B9" s="305" t="s">
        <v>5</v>
      </c>
      <c r="C9" s="313">
        <v>271</v>
      </c>
      <c r="D9" s="313">
        <v>71</v>
      </c>
      <c r="E9" s="313">
        <v>111</v>
      </c>
      <c r="F9" s="313">
        <v>1</v>
      </c>
      <c r="G9" s="313">
        <v>2</v>
      </c>
      <c r="H9" s="313">
        <v>1</v>
      </c>
      <c r="I9" s="313">
        <v>0</v>
      </c>
      <c r="J9" s="313">
        <v>0</v>
      </c>
      <c r="K9" s="313">
        <v>21</v>
      </c>
      <c r="L9" s="313">
        <v>7</v>
      </c>
      <c r="M9" s="313">
        <v>0</v>
      </c>
      <c r="N9" s="313">
        <v>0</v>
      </c>
      <c r="O9" s="313">
        <v>26</v>
      </c>
      <c r="P9" s="313">
        <v>2</v>
      </c>
      <c r="Q9" s="313">
        <v>6</v>
      </c>
      <c r="R9" s="313">
        <v>0</v>
      </c>
      <c r="S9" s="313">
        <v>2</v>
      </c>
      <c r="T9" s="313">
        <v>2</v>
      </c>
      <c r="U9" s="313">
        <v>9</v>
      </c>
      <c r="V9" s="313">
        <v>0</v>
      </c>
      <c r="W9" s="313">
        <v>803</v>
      </c>
      <c r="X9" s="313">
        <v>299</v>
      </c>
      <c r="Y9" s="313">
        <v>456</v>
      </c>
      <c r="Z9" s="313">
        <v>3</v>
      </c>
      <c r="AA9" s="314">
        <v>1707</v>
      </c>
      <c r="AB9" s="314">
        <v>386</v>
      </c>
      <c r="AC9" s="315">
        <v>2093</v>
      </c>
      <c r="AD9" s="316">
        <v>1805</v>
      </c>
      <c r="AE9" s="316">
        <v>1338</v>
      </c>
      <c r="AF9" s="316">
        <v>1917</v>
      </c>
      <c r="AG9" s="316">
        <v>1411</v>
      </c>
      <c r="AH9" s="51"/>
    </row>
    <row r="10" spans="1:34" ht="27.75" customHeight="1">
      <c r="A10" s="44">
        <v>5</v>
      </c>
      <c r="B10" s="79" t="s">
        <v>6</v>
      </c>
      <c r="C10" s="95">
        <v>128</v>
      </c>
      <c r="D10" s="95">
        <v>29</v>
      </c>
      <c r="E10" s="95">
        <v>77</v>
      </c>
      <c r="F10" s="95">
        <v>1</v>
      </c>
      <c r="G10" s="95">
        <v>2</v>
      </c>
      <c r="H10" s="95">
        <v>0</v>
      </c>
      <c r="I10" s="95">
        <v>1</v>
      </c>
      <c r="J10" s="95">
        <v>0</v>
      </c>
      <c r="K10" s="95">
        <v>15</v>
      </c>
      <c r="L10" s="95">
        <v>2</v>
      </c>
      <c r="M10" s="95">
        <v>2</v>
      </c>
      <c r="N10" s="95">
        <v>0</v>
      </c>
      <c r="O10" s="95">
        <v>29</v>
      </c>
      <c r="P10" s="95">
        <v>10</v>
      </c>
      <c r="Q10" s="95">
        <v>5</v>
      </c>
      <c r="R10" s="95">
        <v>0</v>
      </c>
      <c r="S10" s="95">
        <v>2</v>
      </c>
      <c r="T10" s="95">
        <v>2</v>
      </c>
      <c r="U10" s="95">
        <v>6</v>
      </c>
      <c r="V10" s="95">
        <v>0</v>
      </c>
      <c r="W10" s="95">
        <v>415</v>
      </c>
      <c r="X10" s="95">
        <v>182</v>
      </c>
      <c r="Y10" s="95">
        <v>379</v>
      </c>
      <c r="Z10" s="95">
        <v>0</v>
      </c>
      <c r="AA10" s="93">
        <v>1061</v>
      </c>
      <c r="AB10" s="93">
        <v>226</v>
      </c>
      <c r="AC10" s="131">
        <v>1287</v>
      </c>
      <c r="AD10" s="96">
        <v>1159</v>
      </c>
      <c r="AE10" s="96">
        <v>873</v>
      </c>
      <c r="AF10" s="96">
        <v>1312</v>
      </c>
      <c r="AG10" s="96">
        <v>982</v>
      </c>
      <c r="AH10" s="51"/>
    </row>
    <row r="11" spans="1:34" ht="27.75" customHeight="1">
      <c r="A11" s="304">
        <v>6</v>
      </c>
      <c r="B11" s="305" t="s">
        <v>7</v>
      </c>
      <c r="C11" s="313">
        <v>193</v>
      </c>
      <c r="D11" s="313">
        <v>56</v>
      </c>
      <c r="E11" s="313">
        <v>100</v>
      </c>
      <c r="F11" s="313">
        <v>2</v>
      </c>
      <c r="G11" s="313">
        <v>3</v>
      </c>
      <c r="H11" s="313">
        <v>2</v>
      </c>
      <c r="I11" s="313">
        <v>0</v>
      </c>
      <c r="J11" s="313">
        <v>0</v>
      </c>
      <c r="K11" s="313">
        <v>25</v>
      </c>
      <c r="L11" s="313">
        <v>0</v>
      </c>
      <c r="M11" s="313">
        <v>2</v>
      </c>
      <c r="N11" s="313">
        <v>0</v>
      </c>
      <c r="O11" s="313">
        <v>44</v>
      </c>
      <c r="P11" s="313">
        <v>11</v>
      </c>
      <c r="Q11" s="313">
        <v>3</v>
      </c>
      <c r="R11" s="313">
        <v>0</v>
      </c>
      <c r="S11" s="313">
        <v>0</v>
      </c>
      <c r="T11" s="313">
        <v>0</v>
      </c>
      <c r="U11" s="313">
        <v>2</v>
      </c>
      <c r="V11" s="313">
        <v>0</v>
      </c>
      <c r="W11" s="313">
        <v>666</v>
      </c>
      <c r="X11" s="313">
        <v>216</v>
      </c>
      <c r="Y11" s="313">
        <v>403</v>
      </c>
      <c r="Z11" s="313">
        <v>2</v>
      </c>
      <c r="AA11" s="314">
        <v>1441</v>
      </c>
      <c r="AB11" s="314">
        <v>289</v>
      </c>
      <c r="AC11" s="315">
        <v>1730</v>
      </c>
      <c r="AD11" s="316">
        <v>1516</v>
      </c>
      <c r="AE11" s="316">
        <v>1125</v>
      </c>
      <c r="AF11" s="316">
        <v>1631</v>
      </c>
      <c r="AG11" s="316">
        <v>1208</v>
      </c>
      <c r="AH11" s="51"/>
    </row>
    <row r="12" spans="1:34" ht="27.75" customHeight="1">
      <c r="A12" s="44">
        <v>7</v>
      </c>
      <c r="B12" s="79" t="s">
        <v>8</v>
      </c>
      <c r="C12" s="95">
        <v>25</v>
      </c>
      <c r="D12" s="95">
        <v>7</v>
      </c>
      <c r="E12" s="95">
        <v>13</v>
      </c>
      <c r="F12" s="95">
        <v>0</v>
      </c>
      <c r="G12" s="95">
        <v>1</v>
      </c>
      <c r="H12" s="95">
        <v>0</v>
      </c>
      <c r="I12" s="95">
        <v>1</v>
      </c>
      <c r="J12" s="95">
        <v>0</v>
      </c>
      <c r="K12" s="95">
        <v>18</v>
      </c>
      <c r="L12" s="95">
        <v>3</v>
      </c>
      <c r="M12" s="95">
        <v>3</v>
      </c>
      <c r="N12" s="95">
        <v>0</v>
      </c>
      <c r="O12" s="95">
        <v>8</v>
      </c>
      <c r="P12" s="95">
        <v>3</v>
      </c>
      <c r="Q12" s="95">
        <v>3</v>
      </c>
      <c r="R12" s="95">
        <v>0</v>
      </c>
      <c r="S12" s="95">
        <v>2</v>
      </c>
      <c r="T12" s="95">
        <v>0</v>
      </c>
      <c r="U12" s="95">
        <v>0</v>
      </c>
      <c r="V12" s="95">
        <v>0</v>
      </c>
      <c r="W12" s="95">
        <v>89</v>
      </c>
      <c r="X12" s="95">
        <v>41</v>
      </c>
      <c r="Y12" s="95">
        <v>97</v>
      </c>
      <c r="Z12" s="95">
        <v>3</v>
      </c>
      <c r="AA12" s="93">
        <v>260</v>
      </c>
      <c r="AB12" s="93">
        <v>57</v>
      </c>
      <c r="AC12" s="131">
        <v>317</v>
      </c>
      <c r="AD12" s="96">
        <v>275</v>
      </c>
      <c r="AE12" s="96">
        <v>193</v>
      </c>
      <c r="AF12" s="96">
        <v>289</v>
      </c>
      <c r="AG12" s="96">
        <v>205</v>
      </c>
      <c r="AH12" s="51"/>
    </row>
    <row r="13" spans="1:34" ht="27.75" customHeight="1">
      <c r="A13" s="304">
        <v>8</v>
      </c>
      <c r="B13" s="305" t="s">
        <v>9</v>
      </c>
      <c r="C13" s="313">
        <v>39</v>
      </c>
      <c r="D13" s="313">
        <v>17</v>
      </c>
      <c r="E13" s="313">
        <v>39</v>
      </c>
      <c r="F13" s="313">
        <v>1</v>
      </c>
      <c r="G13" s="313">
        <v>2</v>
      </c>
      <c r="H13" s="313">
        <v>0</v>
      </c>
      <c r="I13" s="313">
        <v>1</v>
      </c>
      <c r="J13" s="313">
        <v>0</v>
      </c>
      <c r="K13" s="313">
        <v>20</v>
      </c>
      <c r="L13" s="313">
        <v>4</v>
      </c>
      <c r="M13" s="313">
        <v>9</v>
      </c>
      <c r="N13" s="313">
        <v>0</v>
      </c>
      <c r="O13" s="313">
        <v>15</v>
      </c>
      <c r="P13" s="313">
        <v>5</v>
      </c>
      <c r="Q13" s="313">
        <v>7</v>
      </c>
      <c r="R13" s="313">
        <v>0</v>
      </c>
      <c r="S13" s="313">
        <v>2</v>
      </c>
      <c r="T13" s="313">
        <v>1</v>
      </c>
      <c r="U13" s="313">
        <v>4</v>
      </c>
      <c r="V13" s="313">
        <v>0</v>
      </c>
      <c r="W13" s="313">
        <v>105</v>
      </c>
      <c r="X13" s="313">
        <v>46</v>
      </c>
      <c r="Y13" s="313">
        <v>112</v>
      </c>
      <c r="Z13" s="313">
        <v>1</v>
      </c>
      <c r="AA13" s="314">
        <v>355</v>
      </c>
      <c r="AB13" s="314">
        <v>75</v>
      </c>
      <c r="AC13" s="315">
        <v>430</v>
      </c>
      <c r="AD13" s="316">
        <v>378</v>
      </c>
      <c r="AE13" s="316">
        <v>230</v>
      </c>
      <c r="AF13" s="316">
        <v>387</v>
      </c>
      <c r="AG13" s="316">
        <v>233</v>
      </c>
      <c r="AH13" s="51"/>
    </row>
    <row r="14" spans="1:34" ht="27.75" customHeight="1">
      <c r="A14" s="44">
        <v>9</v>
      </c>
      <c r="B14" s="79" t="s">
        <v>10</v>
      </c>
      <c r="C14" s="95">
        <v>72</v>
      </c>
      <c r="D14" s="95">
        <v>9</v>
      </c>
      <c r="E14" s="95">
        <v>37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27</v>
      </c>
      <c r="L14" s="95">
        <v>6</v>
      </c>
      <c r="M14" s="95">
        <v>11</v>
      </c>
      <c r="N14" s="95">
        <v>0</v>
      </c>
      <c r="O14" s="95">
        <v>25</v>
      </c>
      <c r="P14" s="95">
        <v>2</v>
      </c>
      <c r="Q14" s="95">
        <v>4</v>
      </c>
      <c r="R14" s="95">
        <v>0</v>
      </c>
      <c r="S14" s="95">
        <v>3</v>
      </c>
      <c r="T14" s="95">
        <v>2</v>
      </c>
      <c r="U14" s="95">
        <v>0</v>
      </c>
      <c r="V14" s="95">
        <v>0</v>
      </c>
      <c r="W14" s="95">
        <v>253</v>
      </c>
      <c r="X14" s="95">
        <v>100</v>
      </c>
      <c r="Y14" s="95">
        <v>162</v>
      </c>
      <c r="Z14" s="95">
        <v>2</v>
      </c>
      <c r="AA14" s="93">
        <v>594</v>
      </c>
      <c r="AB14" s="93">
        <v>121</v>
      </c>
      <c r="AC14" s="131">
        <v>715</v>
      </c>
      <c r="AD14" s="96">
        <v>638</v>
      </c>
      <c r="AE14" s="96">
        <v>449</v>
      </c>
      <c r="AF14" s="96">
        <v>688</v>
      </c>
      <c r="AG14" s="96">
        <v>485</v>
      </c>
      <c r="AH14" s="51"/>
    </row>
    <row r="15" spans="1:34" ht="27.75" customHeight="1">
      <c r="A15" s="304">
        <v>10</v>
      </c>
      <c r="B15" s="305" t="s">
        <v>11</v>
      </c>
      <c r="C15" s="313">
        <v>31</v>
      </c>
      <c r="D15" s="313">
        <v>5</v>
      </c>
      <c r="E15" s="313">
        <v>27</v>
      </c>
      <c r="F15" s="313">
        <v>0</v>
      </c>
      <c r="G15" s="313">
        <v>1</v>
      </c>
      <c r="H15" s="313">
        <v>0</v>
      </c>
      <c r="I15" s="313">
        <v>2</v>
      </c>
      <c r="J15" s="313">
        <v>0</v>
      </c>
      <c r="K15" s="313">
        <v>8</v>
      </c>
      <c r="L15" s="313">
        <v>0</v>
      </c>
      <c r="M15" s="313">
        <v>0</v>
      </c>
      <c r="N15" s="313">
        <v>0</v>
      </c>
      <c r="O15" s="313">
        <v>33</v>
      </c>
      <c r="P15" s="313">
        <v>8</v>
      </c>
      <c r="Q15" s="313">
        <v>2</v>
      </c>
      <c r="R15" s="313">
        <v>0</v>
      </c>
      <c r="S15" s="313">
        <v>0</v>
      </c>
      <c r="T15" s="313">
        <v>0</v>
      </c>
      <c r="U15" s="313">
        <v>0</v>
      </c>
      <c r="V15" s="313">
        <v>0</v>
      </c>
      <c r="W15" s="313">
        <v>79</v>
      </c>
      <c r="X15" s="313">
        <v>25</v>
      </c>
      <c r="Y15" s="313">
        <v>65</v>
      </c>
      <c r="Z15" s="313">
        <v>0</v>
      </c>
      <c r="AA15" s="314">
        <v>248</v>
      </c>
      <c r="AB15" s="314">
        <v>38</v>
      </c>
      <c r="AC15" s="315">
        <v>286</v>
      </c>
      <c r="AD15" s="316">
        <v>268</v>
      </c>
      <c r="AE15" s="316">
        <v>153</v>
      </c>
      <c r="AF15" s="316">
        <v>275</v>
      </c>
      <c r="AG15" s="316">
        <v>157</v>
      </c>
      <c r="AH15" s="51"/>
    </row>
    <row r="16" spans="1:34" ht="27.75" customHeight="1">
      <c r="A16" s="44">
        <v>11</v>
      </c>
      <c r="B16" s="79" t="s">
        <v>12</v>
      </c>
      <c r="C16" s="95">
        <v>43</v>
      </c>
      <c r="D16" s="95">
        <v>13</v>
      </c>
      <c r="E16" s="95">
        <v>72</v>
      </c>
      <c r="F16" s="95">
        <v>0</v>
      </c>
      <c r="G16" s="95">
        <v>9</v>
      </c>
      <c r="H16" s="95">
        <v>1</v>
      </c>
      <c r="I16" s="95">
        <v>2</v>
      </c>
      <c r="J16" s="95">
        <v>0</v>
      </c>
      <c r="K16" s="95">
        <v>3</v>
      </c>
      <c r="L16" s="95">
        <v>0</v>
      </c>
      <c r="M16" s="95">
        <v>2</v>
      </c>
      <c r="N16" s="95">
        <v>0</v>
      </c>
      <c r="O16" s="95">
        <v>20</v>
      </c>
      <c r="P16" s="95">
        <v>10</v>
      </c>
      <c r="Q16" s="95">
        <v>18</v>
      </c>
      <c r="R16" s="95">
        <v>0</v>
      </c>
      <c r="S16" s="95">
        <v>0</v>
      </c>
      <c r="T16" s="95">
        <v>0</v>
      </c>
      <c r="U16" s="95">
        <v>2</v>
      </c>
      <c r="V16" s="95">
        <v>0</v>
      </c>
      <c r="W16" s="95">
        <v>287</v>
      </c>
      <c r="X16" s="95">
        <v>113</v>
      </c>
      <c r="Y16" s="95">
        <v>404</v>
      </c>
      <c r="Z16" s="95">
        <v>2</v>
      </c>
      <c r="AA16" s="93">
        <v>862</v>
      </c>
      <c r="AB16" s="93">
        <v>139</v>
      </c>
      <c r="AC16" s="131">
        <v>1001</v>
      </c>
      <c r="AD16" s="96">
        <v>918</v>
      </c>
      <c r="AE16" s="96">
        <v>736</v>
      </c>
      <c r="AF16" s="96">
        <v>1017</v>
      </c>
      <c r="AG16" s="96">
        <v>808</v>
      </c>
      <c r="AH16" s="51"/>
    </row>
    <row r="17" spans="1:34" ht="27.75" customHeight="1">
      <c r="A17" s="304">
        <v>12</v>
      </c>
      <c r="B17" s="305" t="s">
        <v>13</v>
      </c>
      <c r="C17" s="313">
        <v>27</v>
      </c>
      <c r="D17" s="313">
        <v>8</v>
      </c>
      <c r="E17" s="313">
        <v>50</v>
      </c>
      <c r="F17" s="313">
        <v>2</v>
      </c>
      <c r="G17" s="313">
        <v>2</v>
      </c>
      <c r="H17" s="313">
        <v>0</v>
      </c>
      <c r="I17" s="313">
        <v>0</v>
      </c>
      <c r="J17" s="313">
        <v>0</v>
      </c>
      <c r="K17" s="313">
        <v>15</v>
      </c>
      <c r="L17" s="313">
        <v>4</v>
      </c>
      <c r="M17" s="313">
        <v>12</v>
      </c>
      <c r="N17" s="313">
        <v>0</v>
      </c>
      <c r="O17" s="313">
        <v>21</v>
      </c>
      <c r="P17" s="313">
        <v>4</v>
      </c>
      <c r="Q17" s="313">
        <v>7</v>
      </c>
      <c r="R17" s="313">
        <v>0</v>
      </c>
      <c r="S17" s="313">
        <v>1</v>
      </c>
      <c r="T17" s="313">
        <v>0</v>
      </c>
      <c r="U17" s="313">
        <v>2</v>
      </c>
      <c r="V17" s="313">
        <v>0</v>
      </c>
      <c r="W17" s="313">
        <v>87</v>
      </c>
      <c r="X17" s="313">
        <v>51</v>
      </c>
      <c r="Y17" s="313">
        <v>291</v>
      </c>
      <c r="Z17" s="313">
        <v>2</v>
      </c>
      <c r="AA17" s="314">
        <v>515</v>
      </c>
      <c r="AB17" s="314">
        <v>71</v>
      </c>
      <c r="AC17" s="315">
        <v>586</v>
      </c>
      <c r="AD17" s="316">
        <v>540</v>
      </c>
      <c r="AE17" s="316">
        <v>395</v>
      </c>
      <c r="AF17" s="316">
        <v>584</v>
      </c>
      <c r="AG17" s="316">
        <v>420</v>
      </c>
      <c r="AH17" s="51"/>
    </row>
    <row r="18" spans="1:34" ht="27.75" customHeight="1">
      <c r="A18" s="44">
        <v>13</v>
      </c>
      <c r="B18" s="79" t="s">
        <v>14</v>
      </c>
      <c r="C18" s="95">
        <v>45</v>
      </c>
      <c r="D18" s="95">
        <v>16</v>
      </c>
      <c r="E18" s="95">
        <v>43</v>
      </c>
      <c r="F18" s="95">
        <v>0</v>
      </c>
      <c r="G18" s="95">
        <v>4</v>
      </c>
      <c r="H18" s="95">
        <v>0</v>
      </c>
      <c r="I18" s="95">
        <v>2</v>
      </c>
      <c r="J18" s="95">
        <v>0</v>
      </c>
      <c r="K18" s="95">
        <v>32</v>
      </c>
      <c r="L18" s="95">
        <v>10</v>
      </c>
      <c r="M18" s="95">
        <v>3</v>
      </c>
      <c r="N18" s="95">
        <v>0</v>
      </c>
      <c r="O18" s="95">
        <v>32</v>
      </c>
      <c r="P18" s="95">
        <v>8</v>
      </c>
      <c r="Q18" s="95">
        <v>9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83</v>
      </c>
      <c r="X18" s="95">
        <v>41</v>
      </c>
      <c r="Y18" s="95">
        <v>162</v>
      </c>
      <c r="Z18" s="95">
        <v>4</v>
      </c>
      <c r="AA18" s="93">
        <v>415</v>
      </c>
      <c r="AB18" s="93">
        <v>79</v>
      </c>
      <c r="AC18" s="195">
        <v>494</v>
      </c>
      <c r="AD18" s="96">
        <v>437</v>
      </c>
      <c r="AE18" s="96">
        <v>256</v>
      </c>
      <c r="AF18" s="96">
        <v>468</v>
      </c>
      <c r="AG18" s="96">
        <v>270</v>
      </c>
      <c r="AH18" s="51"/>
    </row>
    <row r="19" spans="1:34" ht="27.75" customHeight="1">
      <c r="A19" s="304">
        <v>14</v>
      </c>
      <c r="B19" s="305" t="s">
        <v>15</v>
      </c>
      <c r="C19" s="313">
        <v>99</v>
      </c>
      <c r="D19" s="313">
        <v>21</v>
      </c>
      <c r="E19" s="313">
        <v>27</v>
      </c>
      <c r="F19" s="313">
        <v>0</v>
      </c>
      <c r="G19" s="313">
        <v>0</v>
      </c>
      <c r="H19" s="313">
        <v>0</v>
      </c>
      <c r="I19" s="313">
        <v>0</v>
      </c>
      <c r="J19" s="313">
        <v>0</v>
      </c>
      <c r="K19" s="313">
        <v>19</v>
      </c>
      <c r="L19" s="313">
        <v>3</v>
      </c>
      <c r="M19" s="313">
        <v>0</v>
      </c>
      <c r="N19" s="313">
        <v>0</v>
      </c>
      <c r="O19" s="313">
        <v>28</v>
      </c>
      <c r="P19" s="313">
        <v>12</v>
      </c>
      <c r="Q19" s="313">
        <v>4</v>
      </c>
      <c r="R19" s="313">
        <v>0</v>
      </c>
      <c r="S19" s="313">
        <v>0</v>
      </c>
      <c r="T19" s="313">
        <v>0</v>
      </c>
      <c r="U19" s="313">
        <v>5</v>
      </c>
      <c r="V19" s="313">
        <v>0</v>
      </c>
      <c r="W19" s="313">
        <v>402</v>
      </c>
      <c r="X19" s="313">
        <v>172</v>
      </c>
      <c r="Y19" s="313">
        <v>200</v>
      </c>
      <c r="Z19" s="313">
        <v>1</v>
      </c>
      <c r="AA19" s="314">
        <v>784</v>
      </c>
      <c r="AB19" s="314">
        <v>209</v>
      </c>
      <c r="AC19" s="315">
        <v>993</v>
      </c>
      <c r="AD19" s="316">
        <v>818</v>
      </c>
      <c r="AE19" s="316">
        <v>628</v>
      </c>
      <c r="AF19" s="316">
        <v>909</v>
      </c>
      <c r="AG19" s="316">
        <v>693</v>
      </c>
      <c r="AH19" s="51"/>
    </row>
    <row r="20" spans="1:34" ht="27.75" customHeight="1">
      <c r="A20" s="44">
        <v>15</v>
      </c>
      <c r="B20" s="79" t="s">
        <v>16</v>
      </c>
      <c r="C20" s="95">
        <v>2</v>
      </c>
      <c r="D20" s="95">
        <v>0</v>
      </c>
      <c r="E20" s="95">
        <v>6</v>
      </c>
      <c r="F20" s="95">
        <v>0</v>
      </c>
      <c r="G20" s="95">
        <v>0</v>
      </c>
      <c r="H20" s="95">
        <v>0</v>
      </c>
      <c r="I20" s="95">
        <v>2</v>
      </c>
      <c r="J20" s="95">
        <v>0</v>
      </c>
      <c r="K20" s="95">
        <v>7</v>
      </c>
      <c r="L20" s="95">
        <v>2</v>
      </c>
      <c r="M20" s="95">
        <v>4</v>
      </c>
      <c r="N20" s="95">
        <v>0</v>
      </c>
      <c r="O20" s="95">
        <v>7</v>
      </c>
      <c r="P20" s="95">
        <v>0</v>
      </c>
      <c r="Q20" s="95">
        <v>4</v>
      </c>
      <c r="R20" s="95">
        <v>0</v>
      </c>
      <c r="S20" s="95">
        <v>0</v>
      </c>
      <c r="T20" s="95">
        <v>0</v>
      </c>
      <c r="U20" s="95">
        <v>1</v>
      </c>
      <c r="V20" s="95">
        <v>0</v>
      </c>
      <c r="W20" s="95">
        <v>32</v>
      </c>
      <c r="X20" s="95">
        <v>19</v>
      </c>
      <c r="Y20" s="95">
        <v>57</v>
      </c>
      <c r="Z20" s="95">
        <v>0</v>
      </c>
      <c r="AA20" s="93">
        <v>122</v>
      </c>
      <c r="AB20" s="93">
        <v>21</v>
      </c>
      <c r="AC20" s="131">
        <v>143</v>
      </c>
      <c r="AD20" s="96">
        <v>138</v>
      </c>
      <c r="AE20" s="96">
        <v>96</v>
      </c>
      <c r="AF20" s="96">
        <v>142</v>
      </c>
      <c r="AG20" s="96">
        <v>101</v>
      </c>
      <c r="AH20" s="51"/>
    </row>
    <row r="21" spans="1:34" ht="27.75" customHeight="1">
      <c r="A21" s="304">
        <v>16</v>
      </c>
      <c r="B21" s="305" t="s">
        <v>17</v>
      </c>
      <c r="C21" s="313">
        <v>0</v>
      </c>
      <c r="D21" s="313">
        <v>0</v>
      </c>
      <c r="E21" s="313">
        <v>0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313">
        <v>0</v>
      </c>
      <c r="L21" s="313">
        <v>0</v>
      </c>
      <c r="M21" s="313">
        <v>0</v>
      </c>
      <c r="N21" s="313">
        <v>0</v>
      </c>
      <c r="O21" s="313">
        <v>0</v>
      </c>
      <c r="P21" s="313">
        <v>0</v>
      </c>
      <c r="Q21" s="313">
        <v>0</v>
      </c>
      <c r="R21" s="313">
        <v>0</v>
      </c>
      <c r="S21" s="313">
        <v>0</v>
      </c>
      <c r="T21" s="313">
        <v>0</v>
      </c>
      <c r="U21" s="313">
        <v>0</v>
      </c>
      <c r="V21" s="313">
        <v>0</v>
      </c>
      <c r="W21" s="313">
        <v>0</v>
      </c>
      <c r="X21" s="313">
        <v>0</v>
      </c>
      <c r="Y21" s="313">
        <v>0</v>
      </c>
      <c r="Z21" s="313">
        <v>0</v>
      </c>
      <c r="AA21" s="314">
        <v>0</v>
      </c>
      <c r="AB21" s="314">
        <v>0</v>
      </c>
      <c r="AC21" s="317">
        <v>0</v>
      </c>
      <c r="AD21" s="316">
        <v>0</v>
      </c>
      <c r="AE21" s="316">
        <v>0</v>
      </c>
      <c r="AF21" s="316">
        <v>0</v>
      </c>
      <c r="AG21" s="316">
        <v>0</v>
      </c>
      <c r="AH21" s="51"/>
    </row>
    <row r="22" spans="1:34" ht="27.75" customHeight="1">
      <c r="A22" s="44">
        <v>17</v>
      </c>
      <c r="B22" s="79" t="s">
        <v>18</v>
      </c>
      <c r="C22" s="95">
        <v>39</v>
      </c>
      <c r="D22" s="95">
        <v>3</v>
      </c>
      <c r="E22" s="95">
        <v>15</v>
      </c>
      <c r="F22" s="95">
        <v>0</v>
      </c>
      <c r="G22" s="95">
        <v>2</v>
      </c>
      <c r="H22" s="95">
        <v>0</v>
      </c>
      <c r="I22" s="95">
        <v>1</v>
      </c>
      <c r="J22" s="95">
        <v>0</v>
      </c>
      <c r="K22" s="95">
        <v>22</v>
      </c>
      <c r="L22" s="95">
        <v>5</v>
      </c>
      <c r="M22" s="95">
        <v>2</v>
      </c>
      <c r="N22" s="95">
        <v>0</v>
      </c>
      <c r="O22" s="95">
        <v>36</v>
      </c>
      <c r="P22" s="95">
        <v>7</v>
      </c>
      <c r="Q22" s="95">
        <v>4</v>
      </c>
      <c r="R22" s="95">
        <v>0</v>
      </c>
      <c r="S22" s="95">
        <v>0</v>
      </c>
      <c r="T22" s="95">
        <v>0</v>
      </c>
      <c r="U22" s="95">
        <v>2</v>
      </c>
      <c r="V22" s="95">
        <v>0</v>
      </c>
      <c r="W22" s="95">
        <v>111</v>
      </c>
      <c r="X22" s="95">
        <v>43</v>
      </c>
      <c r="Y22" s="95">
        <v>81</v>
      </c>
      <c r="Z22" s="95">
        <v>1</v>
      </c>
      <c r="AA22" s="93">
        <v>315</v>
      </c>
      <c r="AB22" s="93">
        <v>59</v>
      </c>
      <c r="AC22" s="131">
        <v>374</v>
      </c>
      <c r="AD22" s="96">
        <v>322</v>
      </c>
      <c r="AE22" s="96">
        <v>194</v>
      </c>
      <c r="AF22" s="96">
        <v>329</v>
      </c>
      <c r="AG22" s="96">
        <v>197</v>
      </c>
      <c r="AH22" s="51"/>
    </row>
    <row r="23" spans="1:34" ht="27.75" customHeight="1">
      <c r="A23" s="304">
        <v>18</v>
      </c>
      <c r="B23" s="305" t="s">
        <v>19</v>
      </c>
      <c r="C23" s="313">
        <v>18</v>
      </c>
      <c r="D23" s="313">
        <v>4</v>
      </c>
      <c r="E23" s="313">
        <v>40</v>
      </c>
      <c r="F23" s="313">
        <v>1</v>
      </c>
      <c r="G23" s="313">
        <v>0</v>
      </c>
      <c r="H23" s="313">
        <v>0</v>
      </c>
      <c r="I23" s="313">
        <v>0</v>
      </c>
      <c r="J23" s="313">
        <v>0</v>
      </c>
      <c r="K23" s="313">
        <v>0</v>
      </c>
      <c r="L23" s="313">
        <v>0</v>
      </c>
      <c r="M23" s="313">
        <v>0</v>
      </c>
      <c r="N23" s="313">
        <v>0</v>
      </c>
      <c r="O23" s="313">
        <v>5</v>
      </c>
      <c r="P23" s="313">
        <v>1</v>
      </c>
      <c r="Q23" s="313">
        <v>8</v>
      </c>
      <c r="R23" s="313">
        <v>0</v>
      </c>
      <c r="S23" s="313">
        <v>0</v>
      </c>
      <c r="T23" s="313">
        <v>0</v>
      </c>
      <c r="U23" s="313">
        <v>5</v>
      </c>
      <c r="V23" s="313">
        <v>0</v>
      </c>
      <c r="W23" s="313">
        <v>177</v>
      </c>
      <c r="X23" s="313">
        <v>94</v>
      </c>
      <c r="Y23" s="313">
        <v>210</v>
      </c>
      <c r="Z23" s="313">
        <v>3</v>
      </c>
      <c r="AA23" s="314">
        <v>463</v>
      </c>
      <c r="AB23" s="314">
        <v>103</v>
      </c>
      <c r="AC23" s="315">
        <v>566</v>
      </c>
      <c r="AD23" s="316">
        <v>493</v>
      </c>
      <c r="AE23" s="316">
        <v>405</v>
      </c>
      <c r="AF23" s="316">
        <v>526</v>
      </c>
      <c r="AG23" s="316">
        <v>427</v>
      </c>
      <c r="AH23" s="51"/>
    </row>
    <row r="24" spans="1:34" ht="36" customHeight="1">
      <c r="A24" s="440" t="s">
        <v>0</v>
      </c>
      <c r="B24" s="422"/>
      <c r="C24" s="96">
        <v>1099</v>
      </c>
      <c r="D24" s="96">
        <v>270</v>
      </c>
      <c r="E24" s="96">
        <v>728</v>
      </c>
      <c r="F24" s="96">
        <v>8</v>
      </c>
      <c r="G24" s="96">
        <v>31</v>
      </c>
      <c r="H24" s="96">
        <v>4</v>
      </c>
      <c r="I24" s="96">
        <v>16</v>
      </c>
      <c r="J24" s="96">
        <v>0</v>
      </c>
      <c r="K24" s="96">
        <v>251</v>
      </c>
      <c r="L24" s="96">
        <v>47</v>
      </c>
      <c r="M24" s="96">
        <v>55</v>
      </c>
      <c r="N24" s="96">
        <v>0</v>
      </c>
      <c r="O24" s="96">
        <v>379</v>
      </c>
      <c r="P24" s="96">
        <v>93</v>
      </c>
      <c r="Q24" s="96">
        <v>104</v>
      </c>
      <c r="R24" s="96">
        <v>0</v>
      </c>
      <c r="S24" s="96">
        <v>13</v>
      </c>
      <c r="T24" s="96">
        <v>7</v>
      </c>
      <c r="U24" s="96">
        <v>43</v>
      </c>
      <c r="V24" s="96">
        <v>0</v>
      </c>
      <c r="W24" s="96">
        <v>4028</v>
      </c>
      <c r="X24" s="96">
        <v>1622</v>
      </c>
      <c r="Y24" s="96">
        <v>3555</v>
      </c>
      <c r="Z24" s="96">
        <v>29</v>
      </c>
      <c r="AA24" s="96">
        <v>10302</v>
      </c>
      <c r="AB24" s="96">
        <v>2080</v>
      </c>
      <c r="AC24" s="96">
        <v>12382</v>
      </c>
      <c r="AD24" s="96">
        <f>SUM(AD6:AD23)</f>
        <v>11248</v>
      </c>
      <c r="AE24" s="96">
        <f>SUM(AE6:AE23)</f>
        <v>8285</v>
      </c>
      <c r="AF24" s="96">
        <f>SUM(AF6:AF23)</f>
        <v>12144</v>
      </c>
      <c r="AG24" s="96">
        <f>SUM(AG6:AG23)</f>
        <v>8892</v>
      </c>
      <c r="AH24" s="8"/>
    </row>
    <row r="25" spans="1:34" ht="36" customHeight="1">
      <c r="A25" s="97"/>
      <c r="B25" s="98"/>
      <c r="C25" s="446" t="s">
        <v>67</v>
      </c>
      <c r="D25" s="446"/>
      <c r="E25" s="446"/>
      <c r="F25" s="446"/>
      <c r="G25" s="446" t="s">
        <v>80</v>
      </c>
      <c r="H25" s="446"/>
      <c r="I25" s="446"/>
      <c r="J25" s="446"/>
      <c r="K25" s="446" t="s">
        <v>81</v>
      </c>
      <c r="L25" s="446"/>
      <c r="M25" s="446"/>
      <c r="N25" s="446"/>
      <c r="O25" s="446" t="s">
        <v>82</v>
      </c>
      <c r="P25" s="446"/>
      <c r="Q25" s="446"/>
      <c r="R25" s="446"/>
      <c r="S25" s="446" t="s">
        <v>83</v>
      </c>
      <c r="T25" s="446"/>
      <c r="U25" s="446"/>
      <c r="V25" s="446"/>
      <c r="W25" s="446" t="s">
        <v>72</v>
      </c>
      <c r="X25" s="446"/>
      <c r="Y25" s="446"/>
      <c r="Z25" s="446"/>
      <c r="AA25" s="446" t="s">
        <v>0</v>
      </c>
      <c r="AB25" s="446"/>
      <c r="AC25" s="99"/>
      <c r="AD25" s="100"/>
      <c r="AE25" s="100"/>
      <c r="AF25" s="100"/>
      <c r="AG25" s="101"/>
      <c r="AH25" s="62"/>
    </row>
    <row r="26" spans="1:34" ht="20.25">
      <c r="A26" s="439" t="s">
        <v>64</v>
      </c>
      <c r="B26" s="439"/>
      <c r="C26" s="444">
        <f>SUM(C24,E24)</f>
        <v>1827</v>
      </c>
      <c r="D26" s="444"/>
      <c r="E26" s="444"/>
      <c r="F26" s="444"/>
      <c r="G26" s="444">
        <f>G24+I24</f>
        <v>47</v>
      </c>
      <c r="H26" s="444"/>
      <c r="I26" s="444"/>
      <c r="J26" s="444"/>
      <c r="K26" s="444">
        <f>K24+M24</f>
        <v>306</v>
      </c>
      <c r="L26" s="444"/>
      <c r="M26" s="444"/>
      <c r="N26" s="444"/>
      <c r="O26" s="444">
        <f>O24+Q24</f>
        <v>483</v>
      </c>
      <c r="P26" s="444"/>
      <c r="Q26" s="444"/>
      <c r="R26" s="444"/>
      <c r="S26" s="444">
        <f>S24+U24</f>
        <v>56</v>
      </c>
      <c r="T26" s="444"/>
      <c r="U26" s="444"/>
      <c r="V26" s="444"/>
      <c r="W26" s="444">
        <f>W24+Y24</f>
        <v>7583</v>
      </c>
      <c r="X26" s="444"/>
      <c r="Y26" s="444"/>
      <c r="Z26" s="444"/>
      <c r="AA26" s="444">
        <f>SUM(C26,G26,K26,O26,S26,W26)</f>
        <v>10302</v>
      </c>
      <c r="AB26" s="444"/>
      <c r="AC26" s="102"/>
      <c r="AD26" s="103"/>
      <c r="AE26" s="103"/>
      <c r="AF26" s="103"/>
      <c r="AG26" s="104"/>
      <c r="AH26" s="8"/>
    </row>
    <row r="27" spans="1:34" ht="20.25">
      <c r="A27" s="439" t="s">
        <v>84</v>
      </c>
      <c r="B27" s="439"/>
      <c r="C27" s="444">
        <f>D24+F24</f>
        <v>278</v>
      </c>
      <c r="D27" s="444"/>
      <c r="E27" s="444"/>
      <c r="F27" s="444"/>
      <c r="G27" s="444">
        <f>H24+J24</f>
        <v>4</v>
      </c>
      <c r="H27" s="444"/>
      <c r="I27" s="444"/>
      <c r="J27" s="444"/>
      <c r="K27" s="444">
        <f>L24+N24</f>
        <v>47</v>
      </c>
      <c r="L27" s="444"/>
      <c r="M27" s="444"/>
      <c r="N27" s="444"/>
      <c r="O27" s="444">
        <f>P24+R24</f>
        <v>93</v>
      </c>
      <c r="P27" s="444"/>
      <c r="Q27" s="444"/>
      <c r="R27" s="444"/>
      <c r="S27" s="444">
        <f>T24+V24</f>
        <v>7</v>
      </c>
      <c r="T27" s="444"/>
      <c r="U27" s="444"/>
      <c r="V27" s="444"/>
      <c r="W27" s="447">
        <f>X24+Z24</f>
        <v>1651</v>
      </c>
      <c r="X27" s="448"/>
      <c r="Y27" s="448"/>
      <c r="Z27" s="449"/>
      <c r="AA27" s="444">
        <f>SUM(C27,G27,K27,O27,S27,W27)</f>
        <v>2080</v>
      </c>
      <c r="AB27" s="444"/>
      <c r="AC27" s="105"/>
      <c r="AD27" s="106"/>
      <c r="AE27" s="106"/>
      <c r="AF27" s="106"/>
      <c r="AG27" s="107"/>
      <c r="AH27" s="8"/>
    </row>
    <row r="28" spans="1:33" ht="15">
      <c r="A28" s="108"/>
      <c r="B28" s="109" t="s">
        <v>30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</row>
  </sheetData>
  <sheetProtection/>
  <mergeCells count="54">
    <mergeCell ref="A1:AG1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  <mergeCell ref="C27:F27"/>
    <mergeCell ref="G26:J26"/>
    <mergeCell ref="G27:J27"/>
    <mergeCell ref="W27:Z27"/>
    <mergeCell ref="S27:V27"/>
    <mergeCell ref="S26:V26"/>
    <mergeCell ref="O26:R26"/>
    <mergeCell ref="W26:Z26"/>
    <mergeCell ref="W25:Z25"/>
    <mergeCell ref="U4:V4"/>
    <mergeCell ref="W4:X4"/>
    <mergeCell ref="S4:T4"/>
    <mergeCell ref="C26:F26"/>
    <mergeCell ref="Q4:R4"/>
    <mergeCell ref="AA26:AB26"/>
    <mergeCell ref="AD2:AE3"/>
    <mergeCell ref="M4:N4"/>
    <mergeCell ref="AA3:AB4"/>
    <mergeCell ref="C25:F25"/>
    <mergeCell ref="G25:J25"/>
    <mergeCell ref="C3:F3"/>
    <mergeCell ref="G3:J3"/>
    <mergeCell ref="K3:N3"/>
    <mergeCell ref="C4:D4"/>
    <mergeCell ref="A27:B27"/>
    <mergeCell ref="A26:B26"/>
    <mergeCell ref="A24:B24"/>
    <mergeCell ref="A2:A5"/>
    <mergeCell ref="B2:B5"/>
    <mergeCell ref="Y4:Z4"/>
    <mergeCell ref="S3:V3"/>
    <mergeCell ref="O3:R3"/>
    <mergeCell ref="E4:F4"/>
    <mergeCell ref="O4:P4"/>
    <mergeCell ref="AF2:AG3"/>
    <mergeCell ref="AD4:AD5"/>
    <mergeCell ref="AE4:AE5"/>
    <mergeCell ref="C2:AC2"/>
    <mergeCell ref="W3:Z3"/>
    <mergeCell ref="G4:H4"/>
    <mergeCell ref="I4:J4"/>
    <mergeCell ref="K4:L4"/>
    <mergeCell ref="AF4:AF5"/>
    <mergeCell ref="AC3:AC5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="60" zoomScaleNormal="60" zoomScalePageLayoutView="0" workbookViewId="0" topLeftCell="A1">
      <selection activeCell="U12" sqref="U12"/>
    </sheetView>
  </sheetViews>
  <sheetFormatPr defaultColWidth="9.00390625" defaultRowHeight="12.75"/>
  <cols>
    <col min="1" max="1" width="3.75390625" style="0" customWidth="1"/>
    <col min="2" max="2" width="23.625" style="0" customWidth="1"/>
    <col min="3" max="3" width="8.125" style="0" customWidth="1"/>
    <col min="4" max="5" width="7.00390625" style="0" customWidth="1"/>
    <col min="6" max="6" width="6.625" style="0" customWidth="1"/>
    <col min="7" max="7" width="7.25390625" style="0" customWidth="1"/>
    <col min="8" max="8" width="11.625" style="0" customWidth="1"/>
    <col min="9" max="9" width="8.00390625" style="0" customWidth="1"/>
    <col min="10" max="10" width="9.375" style="0" customWidth="1"/>
    <col min="11" max="12" width="7.875" style="0" customWidth="1"/>
    <col min="13" max="13" width="7.25390625" style="0" customWidth="1"/>
    <col min="14" max="14" width="8.625" style="0" customWidth="1"/>
    <col min="15" max="15" width="11.75390625" style="0" customWidth="1"/>
    <col min="16" max="16" width="13.125" style="0" customWidth="1"/>
    <col min="17" max="17" width="16.25390625" style="4" customWidth="1"/>
    <col min="18" max="18" width="14.625" style="0" customWidth="1"/>
    <col min="19" max="19" width="0" style="0" hidden="1" customWidth="1"/>
  </cols>
  <sheetData>
    <row r="1" spans="1:18" ht="31.5" customHeight="1">
      <c r="A1" s="461" t="s">
        <v>21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</row>
    <row r="2" spans="1:18" ht="18.75" customHeight="1">
      <c r="A2" s="462" t="s">
        <v>1</v>
      </c>
      <c r="B2" s="464" t="s">
        <v>51</v>
      </c>
      <c r="C2" s="466" t="s">
        <v>268</v>
      </c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52" t="s">
        <v>270</v>
      </c>
      <c r="Q2" s="452" t="s">
        <v>85</v>
      </c>
      <c r="R2" s="452" t="s">
        <v>86</v>
      </c>
    </row>
    <row r="3" spans="1:18" ht="22.5" customHeight="1">
      <c r="A3" s="462"/>
      <c r="B3" s="464"/>
      <c r="C3" s="454" t="s">
        <v>87</v>
      </c>
      <c r="D3" s="455"/>
      <c r="E3" s="455"/>
      <c r="F3" s="455"/>
      <c r="G3" s="455"/>
      <c r="H3" s="454" t="s">
        <v>88</v>
      </c>
      <c r="I3" s="454"/>
      <c r="J3" s="454"/>
      <c r="K3" s="454"/>
      <c r="L3" s="454"/>
      <c r="M3" s="454"/>
      <c r="N3" s="454"/>
      <c r="O3" s="454" t="s">
        <v>89</v>
      </c>
      <c r="P3" s="452"/>
      <c r="Q3" s="452"/>
      <c r="R3" s="452"/>
    </row>
    <row r="4" spans="1:18" ht="19.5" customHeight="1">
      <c r="A4" s="462"/>
      <c r="B4" s="464"/>
      <c r="C4" s="456" t="s">
        <v>90</v>
      </c>
      <c r="D4" s="451" t="s">
        <v>91</v>
      </c>
      <c r="E4" s="451"/>
      <c r="F4" s="451"/>
      <c r="G4" s="451"/>
      <c r="H4" s="452" t="s">
        <v>92</v>
      </c>
      <c r="I4" s="452" t="s">
        <v>93</v>
      </c>
      <c r="J4" s="452" t="s">
        <v>94</v>
      </c>
      <c r="K4" s="452"/>
      <c r="L4" s="452"/>
      <c r="M4" s="452"/>
      <c r="N4" s="452"/>
      <c r="O4" s="454"/>
      <c r="P4" s="452"/>
      <c r="Q4" s="452"/>
      <c r="R4" s="452"/>
    </row>
    <row r="5" spans="1:18" ht="62.25" customHeight="1" thickBot="1">
      <c r="A5" s="463"/>
      <c r="B5" s="465"/>
      <c r="C5" s="457"/>
      <c r="D5" s="110" t="s">
        <v>22</v>
      </c>
      <c r="E5" s="110" t="s">
        <v>23</v>
      </c>
      <c r="F5" s="110" t="s">
        <v>24</v>
      </c>
      <c r="G5" s="110" t="s">
        <v>95</v>
      </c>
      <c r="H5" s="453"/>
      <c r="I5" s="453"/>
      <c r="J5" s="111" t="s">
        <v>22</v>
      </c>
      <c r="K5" s="111" t="s">
        <v>23</v>
      </c>
      <c r="L5" s="111" t="s">
        <v>24</v>
      </c>
      <c r="M5" s="110" t="s">
        <v>95</v>
      </c>
      <c r="N5" s="110" t="s">
        <v>96</v>
      </c>
      <c r="O5" s="458"/>
      <c r="P5" s="453"/>
      <c r="Q5" s="453"/>
      <c r="R5" s="453"/>
    </row>
    <row r="6" spans="1:20" ht="27.75" customHeight="1" thickTop="1">
      <c r="A6" s="71">
        <v>1</v>
      </c>
      <c r="B6" s="72" t="s">
        <v>2</v>
      </c>
      <c r="C6" s="112">
        <v>176</v>
      </c>
      <c r="D6" s="113">
        <v>148</v>
      </c>
      <c r="E6" s="113">
        <v>21</v>
      </c>
      <c r="F6" s="113">
        <v>4</v>
      </c>
      <c r="G6" s="113">
        <v>3</v>
      </c>
      <c r="H6" s="113">
        <f>C6</f>
        <v>176</v>
      </c>
      <c r="I6" s="114">
        <v>132</v>
      </c>
      <c r="J6" s="115">
        <v>444</v>
      </c>
      <c r="K6" s="115">
        <v>84</v>
      </c>
      <c r="L6" s="115">
        <v>20</v>
      </c>
      <c r="M6" s="115">
        <v>21</v>
      </c>
      <c r="N6" s="116">
        <f>SUM(J6:M6)</f>
        <v>569</v>
      </c>
      <c r="O6" s="116">
        <f>SUM(H6:M6)</f>
        <v>877</v>
      </c>
      <c r="P6" s="117">
        <v>273</v>
      </c>
      <c r="Q6" s="117">
        <v>249</v>
      </c>
      <c r="R6" s="117">
        <v>287</v>
      </c>
      <c r="S6" s="51"/>
      <c r="T6" s="51"/>
    </row>
    <row r="7" spans="1:20" ht="27.75" customHeight="1">
      <c r="A7" s="304">
        <v>2</v>
      </c>
      <c r="B7" s="305" t="s">
        <v>3</v>
      </c>
      <c r="C7" s="318">
        <v>174</v>
      </c>
      <c r="D7" s="319">
        <v>146</v>
      </c>
      <c r="E7" s="319">
        <v>17</v>
      </c>
      <c r="F7" s="319">
        <v>8</v>
      </c>
      <c r="G7" s="319">
        <v>3</v>
      </c>
      <c r="H7" s="319">
        <f>C7</f>
        <v>174</v>
      </c>
      <c r="I7" s="320">
        <v>112</v>
      </c>
      <c r="J7" s="320">
        <v>438</v>
      </c>
      <c r="K7" s="320">
        <v>68</v>
      </c>
      <c r="L7" s="320">
        <v>40</v>
      </c>
      <c r="M7" s="320">
        <v>20</v>
      </c>
      <c r="N7" s="321">
        <f aca="true" t="shared" si="0" ref="N7:N23">SUM(J7:M7)</f>
        <v>566</v>
      </c>
      <c r="O7" s="321">
        <f aca="true" t="shared" si="1" ref="O7:O23">SUM(H7:M7)</f>
        <v>852</v>
      </c>
      <c r="P7" s="322">
        <v>263</v>
      </c>
      <c r="Q7" s="322">
        <v>276</v>
      </c>
      <c r="R7" s="322">
        <v>390</v>
      </c>
      <c r="S7" s="51"/>
      <c r="T7" s="51"/>
    </row>
    <row r="8" spans="1:20" ht="27.75" customHeight="1">
      <c r="A8" s="44">
        <v>3</v>
      </c>
      <c r="B8" s="79" t="s">
        <v>4</v>
      </c>
      <c r="C8" s="118">
        <v>279</v>
      </c>
      <c r="D8" s="119">
        <v>232</v>
      </c>
      <c r="E8" s="119">
        <v>39</v>
      </c>
      <c r="F8" s="119">
        <v>2</v>
      </c>
      <c r="G8" s="119">
        <v>6</v>
      </c>
      <c r="H8" s="119">
        <f aca="true" t="shared" si="2" ref="H8:H23">C8</f>
        <v>279</v>
      </c>
      <c r="I8" s="120">
        <v>210</v>
      </c>
      <c r="J8" s="120">
        <v>696</v>
      </c>
      <c r="K8" s="120">
        <v>156</v>
      </c>
      <c r="L8" s="120">
        <v>10</v>
      </c>
      <c r="M8" s="120">
        <v>41</v>
      </c>
      <c r="N8" s="121">
        <f t="shared" si="0"/>
        <v>903</v>
      </c>
      <c r="O8" s="121">
        <f t="shared" si="1"/>
        <v>1392</v>
      </c>
      <c r="P8" s="122">
        <v>412</v>
      </c>
      <c r="Q8" s="122">
        <v>471</v>
      </c>
      <c r="R8" s="122">
        <v>488</v>
      </c>
      <c r="S8" s="51"/>
      <c r="T8" s="51"/>
    </row>
    <row r="9" spans="1:20" ht="27.75" customHeight="1">
      <c r="A9" s="304">
        <v>4</v>
      </c>
      <c r="B9" s="305" t="s">
        <v>5</v>
      </c>
      <c r="C9" s="318">
        <v>1044</v>
      </c>
      <c r="D9" s="319">
        <v>853</v>
      </c>
      <c r="E9" s="319">
        <v>151</v>
      </c>
      <c r="F9" s="319">
        <v>26</v>
      </c>
      <c r="G9" s="319">
        <v>14</v>
      </c>
      <c r="H9" s="319">
        <f t="shared" si="2"/>
        <v>1044</v>
      </c>
      <c r="I9" s="320">
        <v>743</v>
      </c>
      <c r="J9" s="320">
        <v>2559</v>
      </c>
      <c r="K9" s="320">
        <v>604</v>
      </c>
      <c r="L9" s="320">
        <v>130</v>
      </c>
      <c r="M9" s="320">
        <v>94</v>
      </c>
      <c r="N9" s="321">
        <f t="shared" si="0"/>
        <v>3387</v>
      </c>
      <c r="O9" s="321">
        <f t="shared" si="1"/>
        <v>5174</v>
      </c>
      <c r="P9" s="322">
        <v>1218</v>
      </c>
      <c r="Q9" s="322">
        <v>1430</v>
      </c>
      <c r="R9" s="322">
        <v>1417</v>
      </c>
      <c r="S9" s="51"/>
      <c r="T9" s="51"/>
    </row>
    <row r="10" spans="1:20" ht="27.75" customHeight="1">
      <c r="A10" s="44">
        <v>5</v>
      </c>
      <c r="B10" s="79" t="s">
        <v>6</v>
      </c>
      <c r="C10" s="118">
        <v>738</v>
      </c>
      <c r="D10" s="119">
        <v>656</v>
      </c>
      <c r="E10" s="119">
        <v>63</v>
      </c>
      <c r="F10" s="119">
        <v>12</v>
      </c>
      <c r="G10" s="119">
        <v>7</v>
      </c>
      <c r="H10" s="119">
        <f t="shared" si="2"/>
        <v>738</v>
      </c>
      <c r="I10" s="120">
        <v>572</v>
      </c>
      <c r="J10" s="120">
        <v>1968</v>
      </c>
      <c r="K10" s="120">
        <v>252</v>
      </c>
      <c r="L10" s="120">
        <v>60</v>
      </c>
      <c r="M10" s="120">
        <v>46</v>
      </c>
      <c r="N10" s="121">
        <f t="shared" si="0"/>
        <v>2326</v>
      </c>
      <c r="O10" s="121">
        <f t="shared" si="1"/>
        <v>3636</v>
      </c>
      <c r="P10" s="122">
        <v>925</v>
      </c>
      <c r="Q10" s="122">
        <v>893</v>
      </c>
      <c r="R10" s="122">
        <v>1049</v>
      </c>
      <c r="S10" s="51"/>
      <c r="T10" s="51"/>
    </row>
    <row r="11" spans="1:20" ht="27.75" customHeight="1">
      <c r="A11" s="304">
        <v>6</v>
      </c>
      <c r="B11" s="305" t="s">
        <v>7</v>
      </c>
      <c r="C11" s="318">
        <v>788</v>
      </c>
      <c r="D11" s="319">
        <v>652</v>
      </c>
      <c r="E11" s="319">
        <v>93</v>
      </c>
      <c r="F11" s="319">
        <v>25</v>
      </c>
      <c r="G11" s="319">
        <v>16</v>
      </c>
      <c r="H11" s="319">
        <f t="shared" si="2"/>
        <v>788</v>
      </c>
      <c r="I11" s="320">
        <v>611</v>
      </c>
      <c r="J11" s="320">
        <v>1956</v>
      </c>
      <c r="K11" s="320">
        <v>372</v>
      </c>
      <c r="L11" s="320">
        <v>125</v>
      </c>
      <c r="M11" s="320">
        <v>112</v>
      </c>
      <c r="N11" s="321">
        <f t="shared" si="0"/>
        <v>2565</v>
      </c>
      <c r="O11" s="321">
        <f t="shared" si="1"/>
        <v>3964</v>
      </c>
      <c r="P11" s="322">
        <v>1096</v>
      </c>
      <c r="Q11" s="322">
        <v>1218</v>
      </c>
      <c r="R11" s="322">
        <v>1216</v>
      </c>
      <c r="S11" s="51"/>
      <c r="T11" s="51"/>
    </row>
    <row r="12" spans="1:20" ht="27.75" customHeight="1">
      <c r="A12" s="44">
        <v>7</v>
      </c>
      <c r="B12" s="79" t="s">
        <v>8</v>
      </c>
      <c r="C12" s="118">
        <v>336</v>
      </c>
      <c r="D12" s="119">
        <v>294</v>
      </c>
      <c r="E12" s="119">
        <v>29</v>
      </c>
      <c r="F12" s="119">
        <v>12</v>
      </c>
      <c r="G12" s="119">
        <v>1</v>
      </c>
      <c r="H12" s="119">
        <f t="shared" si="2"/>
        <v>336</v>
      </c>
      <c r="I12" s="120">
        <v>279</v>
      </c>
      <c r="J12" s="120">
        <v>882</v>
      </c>
      <c r="K12" s="120">
        <v>116</v>
      </c>
      <c r="L12" s="120">
        <v>60</v>
      </c>
      <c r="M12" s="120">
        <v>6</v>
      </c>
      <c r="N12" s="121">
        <f t="shared" si="0"/>
        <v>1064</v>
      </c>
      <c r="O12" s="121">
        <f t="shared" si="1"/>
        <v>1679</v>
      </c>
      <c r="P12" s="122">
        <v>413</v>
      </c>
      <c r="Q12" s="122">
        <v>452</v>
      </c>
      <c r="R12" s="122">
        <v>450</v>
      </c>
      <c r="S12" s="51"/>
      <c r="T12" s="51"/>
    </row>
    <row r="13" spans="1:20" ht="27.75" customHeight="1">
      <c r="A13" s="304">
        <v>8</v>
      </c>
      <c r="B13" s="305" t="s">
        <v>9</v>
      </c>
      <c r="C13" s="318">
        <v>274</v>
      </c>
      <c r="D13" s="319">
        <v>240</v>
      </c>
      <c r="E13" s="319">
        <v>26</v>
      </c>
      <c r="F13" s="319">
        <v>5</v>
      </c>
      <c r="G13" s="319">
        <v>3</v>
      </c>
      <c r="H13" s="319">
        <f t="shared" si="2"/>
        <v>274</v>
      </c>
      <c r="I13" s="320">
        <v>216</v>
      </c>
      <c r="J13" s="320">
        <v>720</v>
      </c>
      <c r="K13" s="320">
        <v>104</v>
      </c>
      <c r="L13" s="320">
        <v>25</v>
      </c>
      <c r="M13" s="320">
        <v>19</v>
      </c>
      <c r="N13" s="321">
        <f t="shared" si="0"/>
        <v>868</v>
      </c>
      <c r="O13" s="321">
        <f t="shared" si="1"/>
        <v>1358</v>
      </c>
      <c r="P13" s="322">
        <v>344</v>
      </c>
      <c r="Q13" s="322">
        <v>397</v>
      </c>
      <c r="R13" s="322">
        <v>374</v>
      </c>
      <c r="S13" s="51"/>
      <c r="T13" s="51"/>
    </row>
    <row r="14" spans="1:20" ht="27.75" customHeight="1">
      <c r="A14" s="44">
        <v>9</v>
      </c>
      <c r="B14" s="79" t="s">
        <v>10</v>
      </c>
      <c r="C14" s="118">
        <v>286</v>
      </c>
      <c r="D14" s="119">
        <v>241</v>
      </c>
      <c r="E14" s="119">
        <v>35</v>
      </c>
      <c r="F14" s="119">
        <v>8</v>
      </c>
      <c r="G14" s="119">
        <v>2</v>
      </c>
      <c r="H14" s="119">
        <f t="shared" si="2"/>
        <v>286</v>
      </c>
      <c r="I14" s="120">
        <v>205</v>
      </c>
      <c r="J14" s="120">
        <v>723</v>
      </c>
      <c r="K14" s="120">
        <v>140</v>
      </c>
      <c r="L14" s="120">
        <v>40</v>
      </c>
      <c r="M14" s="120">
        <v>12</v>
      </c>
      <c r="N14" s="121">
        <f t="shared" si="0"/>
        <v>915</v>
      </c>
      <c r="O14" s="121">
        <f t="shared" si="1"/>
        <v>1406</v>
      </c>
      <c r="P14" s="122">
        <v>382</v>
      </c>
      <c r="Q14" s="122">
        <v>441</v>
      </c>
      <c r="R14" s="122">
        <v>482</v>
      </c>
      <c r="S14" s="51"/>
      <c r="T14" s="51"/>
    </row>
    <row r="15" spans="1:20" ht="27.75" customHeight="1">
      <c r="A15" s="304">
        <v>10</v>
      </c>
      <c r="B15" s="305" t="s">
        <v>11</v>
      </c>
      <c r="C15" s="318">
        <v>136</v>
      </c>
      <c r="D15" s="319">
        <v>120</v>
      </c>
      <c r="E15" s="319">
        <v>14</v>
      </c>
      <c r="F15" s="319">
        <v>1</v>
      </c>
      <c r="G15" s="319">
        <v>1</v>
      </c>
      <c r="H15" s="319">
        <f t="shared" si="2"/>
        <v>136</v>
      </c>
      <c r="I15" s="320">
        <v>101</v>
      </c>
      <c r="J15" s="320">
        <v>360</v>
      </c>
      <c r="K15" s="320">
        <v>56</v>
      </c>
      <c r="L15" s="320">
        <v>5</v>
      </c>
      <c r="M15" s="320">
        <v>13</v>
      </c>
      <c r="N15" s="321">
        <f t="shared" si="0"/>
        <v>434</v>
      </c>
      <c r="O15" s="321">
        <f t="shared" si="1"/>
        <v>671</v>
      </c>
      <c r="P15" s="322">
        <v>201</v>
      </c>
      <c r="Q15" s="322">
        <v>213</v>
      </c>
      <c r="R15" s="322">
        <v>228</v>
      </c>
      <c r="S15" s="51"/>
      <c r="T15" s="51"/>
    </row>
    <row r="16" spans="1:20" ht="27.75" customHeight="1">
      <c r="A16" s="44">
        <v>11</v>
      </c>
      <c r="B16" s="79" t="s">
        <v>12</v>
      </c>
      <c r="C16" s="118">
        <v>196</v>
      </c>
      <c r="D16" s="119">
        <v>170</v>
      </c>
      <c r="E16" s="119">
        <v>18</v>
      </c>
      <c r="F16" s="119">
        <v>5</v>
      </c>
      <c r="G16" s="119">
        <v>3</v>
      </c>
      <c r="H16" s="119">
        <f t="shared" si="2"/>
        <v>196</v>
      </c>
      <c r="I16" s="120">
        <v>155</v>
      </c>
      <c r="J16" s="120">
        <v>510</v>
      </c>
      <c r="K16" s="120">
        <v>72</v>
      </c>
      <c r="L16" s="120">
        <v>25</v>
      </c>
      <c r="M16" s="120">
        <v>18</v>
      </c>
      <c r="N16" s="121">
        <f t="shared" si="0"/>
        <v>625</v>
      </c>
      <c r="O16" s="121">
        <f t="shared" si="1"/>
        <v>976</v>
      </c>
      <c r="P16" s="122">
        <v>298</v>
      </c>
      <c r="Q16" s="122">
        <v>291</v>
      </c>
      <c r="R16" s="122">
        <v>351</v>
      </c>
      <c r="S16" s="51"/>
      <c r="T16" s="51"/>
    </row>
    <row r="17" spans="1:20" ht="27.75" customHeight="1">
      <c r="A17" s="304">
        <v>12</v>
      </c>
      <c r="B17" s="305" t="s">
        <v>13</v>
      </c>
      <c r="C17" s="318">
        <v>261</v>
      </c>
      <c r="D17" s="319">
        <v>202</v>
      </c>
      <c r="E17" s="319">
        <v>43</v>
      </c>
      <c r="F17" s="319">
        <v>11</v>
      </c>
      <c r="G17" s="319">
        <v>5</v>
      </c>
      <c r="H17" s="319">
        <f t="shared" si="2"/>
        <v>261</v>
      </c>
      <c r="I17" s="320">
        <v>194</v>
      </c>
      <c r="J17" s="320">
        <v>606</v>
      </c>
      <c r="K17" s="320">
        <v>172</v>
      </c>
      <c r="L17" s="320">
        <v>55</v>
      </c>
      <c r="M17" s="320">
        <v>31</v>
      </c>
      <c r="N17" s="321">
        <f t="shared" si="0"/>
        <v>864</v>
      </c>
      <c r="O17" s="321">
        <f t="shared" si="1"/>
        <v>1319</v>
      </c>
      <c r="P17" s="322">
        <v>390</v>
      </c>
      <c r="Q17" s="322">
        <v>445</v>
      </c>
      <c r="R17" s="322">
        <v>471</v>
      </c>
      <c r="S17" s="51"/>
      <c r="T17" s="51"/>
    </row>
    <row r="18" spans="1:20" ht="27.75" customHeight="1">
      <c r="A18" s="44">
        <v>13</v>
      </c>
      <c r="B18" s="79" t="s">
        <v>14</v>
      </c>
      <c r="C18" s="118">
        <v>147</v>
      </c>
      <c r="D18" s="119">
        <v>125</v>
      </c>
      <c r="E18" s="119">
        <v>14</v>
      </c>
      <c r="F18" s="119">
        <v>4</v>
      </c>
      <c r="G18" s="119">
        <v>3</v>
      </c>
      <c r="H18" s="119">
        <f t="shared" si="2"/>
        <v>147</v>
      </c>
      <c r="I18" s="120">
        <v>104</v>
      </c>
      <c r="J18" s="120">
        <v>375</v>
      </c>
      <c r="K18" s="120">
        <v>56</v>
      </c>
      <c r="L18" s="120">
        <v>20</v>
      </c>
      <c r="M18" s="120">
        <v>21</v>
      </c>
      <c r="N18" s="121">
        <f t="shared" si="0"/>
        <v>472</v>
      </c>
      <c r="O18" s="121">
        <f t="shared" si="1"/>
        <v>723</v>
      </c>
      <c r="P18" s="122">
        <v>229</v>
      </c>
      <c r="Q18" s="122">
        <v>235</v>
      </c>
      <c r="R18" s="122">
        <v>237</v>
      </c>
      <c r="S18" s="51"/>
      <c r="T18" s="51"/>
    </row>
    <row r="19" spans="1:20" ht="27.75" customHeight="1">
      <c r="A19" s="304">
        <v>14</v>
      </c>
      <c r="B19" s="305" t="s">
        <v>15</v>
      </c>
      <c r="C19" s="318">
        <v>296</v>
      </c>
      <c r="D19" s="319">
        <v>238</v>
      </c>
      <c r="E19" s="319">
        <v>46</v>
      </c>
      <c r="F19" s="319">
        <v>5</v>
      </c>
      <c r="G19" s="319">
        <v>7</v>
      </c>
      <c r="H19" s="319">
        <f t="shared" si="2"/>
        <v>296</v>
      </c>
      <c r="I19" s="320">
        <v>216</v>
      </c>
      <c r="J19" s="320">
        <v>714</v>
      </c>
      <c r="K19" s="320">
        <v>184</v>
      </c>
      <c r="L19" s="320">
        <v>25</v>
      </c>
      <c r="M19" s="320">
        <v>42</v>
      </c>
      <c r="N19" s="321">
        <f t="shared" si="0"/>
        <v>965</v>
      </c>
      <c r="O19" s="321">
        <f t="shared" si="1"/>
        <v>1477</v>
      </c>
      <c r="P19" s="322">
        <v>384</v>
      </c>
      <c r="Q19" s="322">
        <v>418</v>
      </c>
      <c r="R19" s="322">
        <v>396</v>
      </c>
      <c r="S19" s="51"/>
      <c r="T19" s="51"/>
    </row>
    <row r="20" spans="1:20" ht="27.75" customHeight="1">
      <c r="A20" s="44">
        <v>15</v>
      </c>
      <c r="B20" s="79" t="s">
        <v>16</v>
      </c>
      <c r="C20" s="118">
        <v>157</v>
      </c>
      <c r="D20" s="119">
        <v>123</v>
      </c>
      <c r="E20" s="119">
        <v>22</v>
      </c>
      <c r="F20" s="119">
        <v>9</v>
      </c>
      <c r="G20" s="119">
        <v>3</v>
      </c>
      <c r="H20" s="119">
        <f t="shared" si="2"/>
        <v>157</v>
      </c>
      <c r="I20" s="120">
        <v>101</v>
      </c>
      <c r="J20" s="120">
        <v>369</v>
      </c>
      <c r="K20" s="120">
        <v>88</v>
      </c>
      <c r="L20" s="120">
        <v>45</v>
      </c>
      <c r="M20" s="120">
        <v>22</v>
      </c>
      <c r="N20" s="121">
        <f t="shared" si="0"/>
        <v>524</v>
      </c>
      <c r="O20" s="121">
        <f t="shared" si="1"/>
        <v>782</v>
      </c>
      <c r="P20" s="122">
        <v>293</v>
      </c>
      <c r="Q20" s="122">
        <v>261</v>
      </c>
      <c r="R20" s="122">
        <v>301</v>
      </c>
      <c r="S20" s="51"/>
      <c r="T20" s="51"/>
    </row>
    <row r="21" spans="1:20" ht="27.75" customHeight="1">
      <c r="A21" s="304">
        <v>16</v>
      </c>
      <c r="B21" s="305" t="s">
        <v>17</v>
      </c>
      <c r="C21" s="318">
        <v>207</v>
      </c>
      <c r="D21" s="319">
        <v>182</v>
      </c>
      <c r="E21" s="319">
        <v>18</v>
      </c>
      <c r="F21" s="319">
        <v>4</v>
      </c>
      <c r="G21" s="319">
        <v>3</v>
      </c>
      <c r="H21" s="319">
        <f t="shared" si="2"/>
        <v>207</v>
      </c>
      <c r="I21" s="320">
        <v>169</v>
      </c>
      <c r="J21" s="320">
        <v>546</v>
      </c>
      <c r="K21" s="320">
        <v>72</v>
      </c>
      <c r="L21" s="320">
        <v>20</v>
      </c>
      <c r="M21" s="320">
        <v>23</v>
      </c>
      <c r="N21" s="321">
        <f t="shared" si="0"/>
        <v>661</v>
      </c>
      <c r="O21" s="321">
        <f t="shared" si="1"/>
        <v>1037</v>
      </c>
      <c r="P21" s="322">
        <v>301</v>
      </c>
      <c r="Q21" s="322">
        <v>299</v>
      </c>
      <c r="R21" s="322">
        <v>318</v>
      </c>
      <c r="S21" s="51"/>
      <c r="T21" s="51"/>
    </row>
    <row r="22" spans="1:20" ht="27.75" customHeight="1">
      <c r="A22" s="44">
        <v>17</v>
      </c>
      <c r="B22" s="79" t="s">
        <v>18</v>
      </c>
      <c r="C22" s="118">
        <v>265</v>
      </c>
      <c r="D22" s="119">
        <v>229</v>
      </c>
      <c r="E22" s="119">
        <v>28</v>
      </c>
      <c r="F22" s="119">
        <v>5</v>
      </c>
      <c r="G22" s="119">
        <v>3</v>
      </c>
      <c r="H22" s="119">
        <f t="shared" si="2"/>
        <v>265</v>
      </c>
      <c r="I22" s="120">
        <v>183</v>
      </c>
      <c r="J22" s="120">
        <v>687</v>
      </c>
      <c r="K22" s="120">
        <v>112</v>
      </c>
      <c r="L22" s="120">
        <v>25</v>
      </c>
      <c r="M22" s="120">
        <v>19</v>
      </c>
      <c r="N22" s="121">
        <f t="shared" si="0"/>
        <v>843</v>
      </c>
      <c r="O22" s="121">
        <f t="shared" si="1"/>
        <v>1291</v>
      </c>
      <c r="P22" s="122">
        <v>374</v>
      </c>
      <c r="Q22" s="122">
        <v>350</v>
      </c>
      <c r="R22" s="122">
        <v>381</v>
      </c>
      <c r="S22" s="51"/>
      <c r="T22" s="51"/>
    </row>
    <row r="23" spans="1:20" ht="27.75" customHeight="1">
      <c r="A23" s="304">
        <v>18</v>
      </c>
      <c r="B23" s="305" t="s">
        <v>19</v>
      </c>
      <c r="C23" s="318">
        <v>455</v>
      </c>
      <c r="D23" s="319">
        <v>383</v>
      </c>
      <c r="E23" s="319">
        <v>51</v>
      </c>
      <c r="F23" s="319">
        <v>12</v>
      </c>
      <c r="G23" s="319">
        <v>9</v>
      </c>
      <c r="H23" s="319">
        <f t="shared" si="2"/>
        <v>455</v>
      </c>
      <c r="I23" s="320">
        <v>355</v>
      </c>
      <c r="J23" s="320">
        <v>1149</v>
      </c>
      <c r="K23" s="320">
        <v>204</v>
      </c>
      <c r="L23" s="320">
        <v>60</v>
      </c>
      <c r="M23" s="320">
        <v>65</v>
      </c>
      <c r="N23" s="321">
        <f t="shared" si="0"/>
        <v>1478</v>
      </c>
      <c r="O23" s="321">
        <f t="shared" si="1"/>
        <v>2288</v>
      </c>
      <c r="P23" s="322">
        <v>524</v>
      </c>
      <c r="Q23" s="322">
        <v>584</v>
      </c>
      <c r="R23" s="322">
        <v>608</v>
      </c>
      <c r="S23" s="51"/>
      <c r="T23" s="51"/>
    </row>
    <row r="24" spans="1:19" ht="18" customHeight="1">
      <c r="A24" s="459" t="s">
        <v>0</v>
      </c>
      <c r="B24" s="460"/>
      <c r="C24" s="123">
        <v>6215</v>
      </c>
      <c r="D24" s="123">
        <v>5234</v>
      </c>
      <c r="E24" s="123">
        <v>728</v>
      </c>
      <c r="F24" s="123">
        <v>158</v>
      </c>
      <c r="G24" s="123">
        <v>92</v>
      </c>
      <c r="H24" s="123">
        <f>SUM(H6:H23)</f>
        <v>6215</v>
      </c>
      <c r="I24" s="123">
        <v>4658</v>
      </c>
      <c r="J24" s="123">
        <v>15702</v>
      </c>
      <c r="K24" s="123">
        <v>2912</v>
      </c>
      <c r="L24" s="123">
        <v>790</v>
      </c>
      <c r="M24" s="123">
        <v>625</v>
      </c>
      <c r="N24" s="123">
        <f>SUM(N6:N23)</f>
        <v>20029</v>
      </c>
      <c r="O24" s="123">
        <f>SUM(O6:O23)</f>
        <v>30902</v>
      </c>
      <c r="P24" s="123">
        <f>SUM(P6:P23)</f>
        <v>8320</v>
      </c>
      <c r="Q24" s="123">
        <f>SUM(Q6:Q23)</f>
        <v>8923</v>
      </c>
      <c r="R24" s="123">
        <f>SUM(R6:R23)</f>
        <v>9444</v>
      </c>
      <c r="S24" s="51"/>
    </row>
    <row r="25" spans="14:15" ht="14.25" customHeight="1" hidden="1">
      <c r="N25" s="52"/>
      <c r="O25" s="53"/>
    </row>
    <row r="26" ht="21.75" customHeight="1" hidden="1"/>
    <row r="29" spans="9:13" ht="12.75">
      <c r="I29" t="s">
        <v>261</v>
      </c>
      <c r="J29" s="15"/>
      <c r="L29" s="15"/>
      <c r="M29" s="15"/>
    </row>
    <row r="30" ht="12.75">
      <c r="N30" s="15"/>
    </row>
  </sheetData>
  <sheetProtection/>
  <mergeCells count="16"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  <mergeCell ref="D4:G4"/>
    <mergeCell ref="H4:H5"/>
    <mergeCell ref="I4:I5"/>
    <mergeCell ref="H3:N3"/>
    <mergeCell ref="C3:G3"/>
    <mergeCell ref="C4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60" zoomScaleNormal="60" zoomScalePageLayoutView="0" workbookViewId="0" topLeftCell="A1">
      <selection activeCell="L11" sqref="L11"/>
    </sheetView>
  </sheetViews>
  <sheetFormatPr defaultColWidth="9.00390625" defaultRowHeight="12.75"/>
  <cols>
    <col min="2" max="2" width="32.75390625" style="0" customWidth="1"/>
    <col min="3" max="3" width="13.25390625" style="0" customWidth="1"/>
    <col min="4" max="4" width="12.00390625" style="0" customWidth="1"/>
    <col min="5" max="5" width="11.75390625" style="0" customWidth="1"/>
    <col min="6" max="6" width="14.00390625" style="0" customWidth="1"/>
  </cols>
  <sheetData>
    <row r="1" spans="1:6" ht="68.25" customHeight="1">
      <c r="A1" s="467" t="s">
        <v>271</v>
      </c>
      <c r="B1" s="467"/>
      <c r="C1" s="467"/>
      <c r="D1" s="467"/>
      <c r="E1" s="467"/>
      <c r="F1" s="467"/>
    </row>
    <row r="2" spans="1:6" ht="18" customHeight="1">
      <c r="A2" s="441" t="s">
        <v>1</v>
      </c>
      <c r="B2" s="441" t="s">
        <v>97</v>
      </c>
      <c r="C2" s="470" t="s">
        <v>98</v>
      </c>
      <c r="D2" s="471"/>
      <c r="E2" s="472" t="s">
        <v>99</v>
      </c>
      <c r="F2" s="473"/>
    </row>
    <row r="3" spans="1:6" ht="18">
      <c r="A3" s="468"/>
      <c r="B3" s="442"/>
      <c r="C3" s="474" t="s">
        <v>272</v>
      </c>
      <c r="D3" s="474"/>
      <c r="E3" s="475" t="s">
        <v>100</v>
      </c>
      <c r="F3" s="475"/>
    </row>
    <row r="4" spans="1:6" ht="18.75" thickBot="1">
      <c r="A4" s="469"/>
      <c r="B4" s="443"/>
      <c r="C4" s="180" t="s">
        <v>101</v>
      </c>
      <c r="D4" s="180" t="s">
        <v>102</v>
      </c>
      <c r="E4" s="180" t="s">
        <v>101</v>
      </c>
      <c r="F4" s="181" t="s">
        <v>102</v>
      </c>
    </row>
    <row r="5" spans="1:6" ht="27.75" customHeight="1" thickTop="1">
      <c r="A5" s="71">
        <v>1</v>
      </c>
      <c r="B5" s="72" t="s">
        <v>2</v>
      </c>
      <c r="C5" s="323">
        <v>149</v>
      </c>
      <c r="D5" s="323">
        <v>243</v>
      </c>
      <c r="E5" s="323">
        <v>182</v>
      </c>
      <c r="F5" s="323">
        <v>288</v>
      </c>
    </row>
    <row r="6" spans="1:6" ht="27.75" customHeight="1">
      <c r="A6" s="304">
        <v>2</v>
      </c>
      <c r="B6" s="305" t="s">
        <v>3</v>
      </c>
      <c r="C6" s="324">
        <v>168</v>
      </c>
      <c r="D6" s="324">
        <v>195</v>
      </c>
      <c r="E6" s="324">
        <v>194</v>
      </c>
      <c r="F6" s="324">
        <v>240</v>
      </c>
    </row>
    <row r="7" spans="1:6" ht="27.75" customHeight="1">
      <c r="A7" s="44">
        <v>3</v>
      </c>
      <c r="B7" s="79" t="s">
        <v>4</v>
      </c>
      <c r="C7" s="325">
        <v>198</v>
      </c>
      <c r="D7" s="325">
        <v>286</v>
      </c>
      <c r="E7" s="325">
        <v>259</v>
      </c>
      <c r="F7" s="325">
        <v>411</v>
      </c>
    </row>
    <row r="8" spans="1:6" ht="27.75" customHeight="1">
      <c r="A8" s="304">
        <v>4</v>
      </c>
      <c r="B8" s="305" t="s">
        <v>5</v>
      </c>
      <c r="C8" s="324">
        <v>948</v>
      </c>
      <c r="D8" s="324">
        <v>1303</v>
      </c>
      <c r="E8" s="324">
        <v>1164</v>
      </c>
      <c r="F8" s="324">
        <v>1692</v>
      </c>
    </row>
    <row r="9" spans="1:6" ht="27.75" customHeight="1">
      <c r="A9" s="44">
        <v>5</v>
      </c>
      <c r="B9" s="79" t="s">
        <v>6</v>
      </c>
      <c r="C9" s="325">
        <v>1454</v>
      </c>
      <c r="D9" s="325">
        <v>1943</v>
      </c>
      <c r="E9" s="325">
        <v>1746</v>
      </c>
      <c r="F9" s="325">
        <v>2377</v>
      </c>
    </row>
    <row r="10" spans="1:6" ht="27.75" customHeight="1">
      <c r="A10" s="304">
        <v>6</v>
      </c>
      <c r="B10" s="305" t="s">
        <v>7</v>
      </c>
      <c r="C10" s="324">
        <v>1316</v>
      </c>
      <c r="D10" s="324">
        <v>1615</v>
      </c>
      <c r="E10" s="324">
        <v>1570</v>
      </c>
      <c r="F10" s="324">
        <v>1978</v>
      </c>
    </row>
    <row r="11" spans="1:6" ht="27.75" customHeight="1">
      <c r="A11" s="44">
        <v>7</v>
      </c>
      <c r="B11" s="79" t="s">
        <v>8</v>
      </c>
      <c r="C11" s="325">
        <v>1225</v>
      </c>
      <c r="D11" s="325">
        <v>1654</v>
      </c>
      <c r="E11" s="325">
        <v>1395</v>
      </c>
      <c r="F11" s="325">
        <v>1967</v>
      </c>
    </row>
    <row r="12" spans="1:6" ht="27.75" customHeight="1">
      <c r="A12" s="304">
        <v>8</v>
      </c>
      <c r="B12" s="305" t="s">
        <v>9</v>
      </c>
      <c r="C12" s="324">
        <v>267</v>
      </c>
      <c r="D12" s="324">
        <v>419</v>
      </c>
      <c r="E12" s="324">
        <v>334</v>
      </c>
      <c r="F12" s="324">
        <v>569</v>
      </c>
    </row>
    <row r="13" spans="1:6" ht="27.75" customHeight="1">
      <c r="A13" s="44">
        <v>9</v>
      </c>
      <c r="B13" s="79" t="s">
        <v>10</v>
      </c>
      <c r="C13" s="326">
        <v>743</v>
      </c>
      <c r="D13" s="326">
        <v>909</v>
      </c>
      <c r="E13" s="326">
        <v>874</v>
      </c>
      <c r="F13" s="326">
        <v>1099</v>
      </c>
    </row>
    <row r="14" spans="1:6" ht="27.75" customHeight="1">
      <c r="A14" s="304">
        <v>10</v>
      </c>
      <c r="B14" s="305" t="s">
        <v>11</v>
      </c>
      <c r="C14" s="324">
        <v>224</v>
      </c>
      <c r="D14" s="324">
        <v>343</v>
      </c>
      <c r="E14" s="324">
        <v>283</v>
      </c>
      <c r="F14" s="324">
        <v>417</v>
      </c>
    </row>
    <row r="15" spans="1:6" ht="27.75" customHeight="1">
      <c r="A15" s="44">
        <v>11</v>
      </c>
      <c r="B15" s="79" t="s">
        <v>12</v>
      </c>
      <c r="C15" s="325">
        <v>112</v>
      </c>
      <c r="D15" s="325">
        <v>151</v>
      </c>
      <c r="E15" s="325">
        <v>146</v>
      </c>
      <c r="F15" s="325">
        <v>203</v>
      </c>
    </row>
    <row r="16" spans="1:6" ht="27.75" customHeight="1">
      <c r="A16" s="304">
        <v>12</v>
      </c>
      <c r="B16" s="305" t="s">
        <v>13</v>
      </c>
      <c r="C16" s="324">
        <v>323</v>
      </c>
      <c r="D16" s="324">
        <v>443</v>
      </c>
      <c r="E16" s="324">
        <v>419</v>
      </c>
      <c r="F16" s="324">
        <v>607</v>
      </c>
    </row>
    <row r="17" spans="1:6" ht="27.75" customHeight="1">
      <c r="A17" s="44">
        <v>13</v>
      </c>
      <c r="B17" s="79" t="s">
        <v>14</v>
      </c>
      <c r="C17" s="325">
        <v>280</v>
      </c>
      <c r="D17" s="325">
        <v>423</v>
      </c>
      <c r="E17" s="325">
        <v>351</v>
      </c>
      <c r="F17" s="325">
        <v>555</v>
      </c>
    </row>
    <row r="18" spans="1:6" ht="27.75" customHeight="1">
      <c r="A18" s="304">
        <v>14</v>
      </c>
      <c r="B18" s="305" t="s">
        <v>15</v>
      </c>
      <c r="C18" s="324">
        <v>307</v>
      </c>
      <c r="D18" s="324">
        <v>394</v>
      </c>
      <c r="E18" s="324">
        <v>397</v>
      </c>
      <c r="F18" s="324">
        <v>561</v>
      </c>
    </row>
    <row r="19" spans="1:6" ht="27.75" customHeight="1">
      <c r="A19" s="44">
        <v>15</v>
      </c>
      <c r="B19" s="79" t="s">
        <v>16</v>
      </c>
      <c r="C19" s="325">
        <v>357</v>
      </c>
      <c r="D19" s="325">
        <v>514</v>
      </c>
      <c r="E19" s="325">
        <v>430</v>
      </c>
      <c r="F19" s="325">
        <v>648</v>
      </c>
    </row>
    <row r="20" spans="1:6" ht="27.75" customHeight="1">
      <c r="A20" s="304">
        <v>16</v>
      </c>
      <c r="B20" s="305" t="s">
        <v>17</v>
      </c>
      <c r="C20" s="324">
        <v>36</v>
      </c>
      <c r="D20" s="324">
        <v>52</v>
      </c>
      <c r="E20" s="324">
        <v>51</v>
      </c>
      <c r="F20" s="324">
        <v>81</v>
      </c>
    </row>
    <row r="21" spans="1:6" ht="27.75" customHeight="1">
      <c r="A21" s="44">
        <v>17</v>
      </c>
      <c r="B21" s="79" t="s">
        <v>18</v>
      </c>
      <c r="C21" s="325">
        <v>610</v>
      </c>
      <c r="D21" s="325">
        <v>667</v>
      </c>
      <c r="E21" s="325">
        <v>1106</v>
      </c>
      <c r="F21" s="325">
        <v>1525</v>
      </c>
    </row>
    <row r="22" spans="1:6" ht="27.75" customHeight="1">
      <c r="A22" s="304">
        <v>18</v>
      </c>
      <c r="B22" s="305" t="s">
        <v>19</v>
      </c>
      <c r="C22" s="327">
        <v>701</v>
      </c>
      <c r="D22" s="324">
        <v>989</v>
      </c>
      <c r="E22" s="327">
        <v>827</v>
      </c>
      <c r="F22" s="324">
        <v>1237</v>
      </c>
    </row>
    <row r="23" spans="1:6" ht="27.75" customHeight="1">
      <c r="A23" s="410" t="s">
        <v>0</v>
      </c>
      <c r="B23" s="411"/>
      <c r="C23" s="182">
        <f>SUM(C5:C22)</f>
        <v>9418</v>
      </c>
      <c r="D23" s="182">
        <f>SUM(D5:D22)</f>
        <v>12543</v>
      </c>
      <c r="E23" s="182">
        <f>SUM(E5:E22)</f>
        <v>11728</v>
      </c>
      <c r="F23" s="182">
        <f>SUM(F5:F22)</f>
        <v>16455</v>
      </c>
    </row>
    <row r="24" spans="3:6" ht="12.75">
      <c r="C24" s="4"/>
      <c r="D24" s="4"/>
      <c r="E24" s="4"/>
      <c r="F24" s="4"/>
    </row>
    <row r="25" spans="3:6" ht="12.75">
      <c r="C25" s="4"/>
      <c r="D25" s="4"/>
      <c r="E25" s="4"/>
      <c r="F25" s="4"/>
    </row>
    <row r="26" spans="3:6" ht="12.75">
      <c r="C26" s="4"/>
      <c r="D26" s="4"/>
      <c r="E26" s="4"/>
      <c r="F26" s="4"/>
    </row>
  </sheetData>
  <sheetProtection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="60" zoomScaleNormal="60" zoomScalePageLayoutView="0" workbookViewId="0" topLeftCell="A1">
      <selection activeCell="AH22" sqref="AH22"/>
    </sheetView>
  </sheetViews>
  <sheetFormatPr defaultColWidth="9.00390625" defaultRowHeight="12.75"/>
  <cols>
    <col min="1" max="1" width="4.25390625" style="0" customWidth="1"/>
    <col min="2" max="2" width="22.75390625" style="15" bestFit="1" customWidth="1"/>
    <col min="3" max="3" width="10.25390625" style="16" customWidth="1"/>
    <col min="4" max="4" width="8.875" style="16" hidden="1" customWidth="1"/>
    <col min="5" max="5" width="10.00390625" style="16" customWidth="1"/>
    <col min="6" max="6" width="11.875" style="16" customWidth="1"/>
    <col min="7" max="7" width="8.25390625" style="16" customWidth="1"/>
    <col min="8" max="8" width="9.75390625" style="0" hidden="1" customWidth="1"/>
    <col min="9" max="9" width="10.125" style="0" customWidth="1"/>
    <col min="10" max="10" width="11.75390625" style="0" customWidth="1"/>
  </cols>
  <sheetData>
    <row r="1" spans="1:10" ht="51" customHeight="1">
      <c r="A1" s="478" t="s">
        <v>273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ht="16.5" customHeight="1">
      <c r="A2" s="479" t="s">
        <v>103</v>
      </c>
      <c r="B2" s="481" t="s">
        <v>51</v>
      </c>
      <c r="C2" s="483" t="s">
        <v>104</v>
      </c>
      <c r="D2" s="483"/>
      <c r="E2" s="483"/>
      <c r="F2" s="483"/>
      <c r="G2" s="483" t="s">
        <v>105</v>
      </c>
      <c r="H2" s="483"/>
      <c r="I2" s="483"/>
      <c r="J2" s="483"/>
    </row>
    <row r="3" spans="1:10" ht="48.75" customHeight="1" thickBot="1">
      <c r="A3" s="480"/>
      <c r="B3" s="482"/>
      <c r="C3" s="220" t="s">
        <v>274</v>
      </c>
      <c r="D3" s="220" t="s">
        <v>262</v>
      </c>
      <c r="E3" s="220" t="s">
        <v>106</v>
      </c>
      <c r="F3" s="220" t="s">
        <v>107</v>
      </c>
      <c r="G3" s="220" t="s">
        <v>274</v>
      </c>
      <c r="H3" s="220" t="s">
        <v>262</v>
      </c>
      <c r="I3" s="220" t="s">
        <v>106</v>
      </c>
      <c r="J3" s="220" t="s">
        <v>108</v>
      </c>
    </row>
    <row r="4" spans="1:12" s="11" customFormat="1" ht="27.75" customHeight="1" thickTop="1">
      <c r="A4" s="185">
        <v>1</v>
      </c>
      <c r="B4" s="186" t="s">
        <v>2</v>
      </c>
      <c r="C4" s="156">
        <v>667</v>
      </c>
      <c r="D4" s="156">
        <v>631</v>
      </c>
      <c r="E4" s="63">
        <v>1.057052297939778</v>
      </c>
      <c r="F4" s="64">
        <v>922</v>
      </c>
      <c r="G4" s="259">
        <v>1200</v>
      </c>
      <c r="H4" s="259">
        <v>1132</v>
      </c>
      <c r="I4" s="63">
        <v>1.0600706713780919</v>
      </c>
      <c r="J4" s="64">
        <v>1635</v>
      </c>
      <c r="K4" s="10"/>
      <c r="L4" s="10"/>
    </row>
    <row r="5" spans="1:18" ht="27.75" customHeight="1">
      <c r="A5" s="328">
        <v>2</v>
      </c>
      <c r="B5" s="329" t="s">
        <v>3</v>
      </c>
      <c r="C5" s="330">
        <v>698</v>
      </c>
      <c r="D5" s="330">
        <v>680</v>
      </c>
      <c r="E5" s="331">
        <v>1.026470588235294</v>
      </c>
      <c r="F5" s="332">
        <v>935</v>
      </c>
      <c r="G5" s="333">
        <v>1348</v>
      </c>
      <c r="H5" s="333">
        <v>1307</v>
      </c>
      <c r="I5" s="331">
        <v>1.0313695485845447</v>
      </c>
      <c r="J5" s="332">
        <v>1768</v>
      </c>
      <c r="K5" s="10"/>
      <c r="L5" s="10"/>
      <c r="N5" s="11"/>
      <c r="P5" s="11"/>
      <c r="R5" s="11"/>
    </row>
    <row r="6" spans="1:18" ht="27.75" customHeight="1">
      <c r="A6" s="187">
        <v>3</v>
      </c>
      <c r="B6" s="188" t="s">
        <v>4</v>
      </c>
      <c r="C6" s="157">
        <v>1398</v>
      </c>
      <c r="D6" s="157">
        <v>1352</v>
      </c>
      <c r="E6" s="49">
        <v>1.0340236686390532</v>
      </c>
      <c r="F6" s="46">
        <v>1873</v>
      </c>
      <c r="G6" s="260">
        <v>2508</v>
      </c>
      <c r="H6" s="260">
        <v>2411</v>
      </c>
      <c r="I6" s="49">
        <v>1.040232268768146</v>
      </c>
      <c r="J6" s="46">
        <v>3308</v>
      </c>
      <c r="K6" s="10"/>
      <c r="L6" s="10"/>
      <c r="N6" s="11"/>
      <c r="P6" s="11"/>
      <c r="R6" s="11"/>
    </row>
    <row r="7" spans="1:12" s="13" customFormat="1" ht="27.75" customHeight="1">
      <c r="A7" s="328">
        <v>4</v>
      </c>
      <c r="B7" s="329" t="s">
        <v>5</v>
      </c>
      <c r="C7" s="330">
        <v>1560</v>
      </c>
      <c r="D7" s="330">
        <v>1545</v>
      </c>
      <c r="E7" s="331">
        <v>1.0097087378640777</v>
      </c>
      <c r="F7" s="332">
        <v>2182</v>
      </c>
      <c r="G7" s="333">
        <v>3193</v>
      </c>
      <c r="H7" s="333">
        <v>3127</v>
      </c>
      <c r="I7" s="331">
        <v>1.021106491845219</v>
      </c>
      <c r="J7" s="332">
        <v>4339</v>
      </c>
      <c r="K7" s="12"/>
      <c r="L7" s="12"/>
    </row>
    <row r="8" spans="1:18" ht="27.75" customHeight="1">
      <c r="A8" s="187">
        <v>5</v>
      </c>
      <c r="B8" s="188" t="s">
        <v>6</v>
      </c>
      <c r="C8" s="157">
        <v>1102</v>
      </c>
      <c r="D8" s="157">
        <v>1085</v>
      </c>
      <c r="E8" s="49">
        <v>1.015668202764977</v>
      </c>
      <c r="F8" s="46">
        <v>1676</v>
      </c>
      <c r="G8" s="260">
        <v>1975</v>
      </c>
      <c r="H8" s="260">
        <v>1945</v>
      </c>
      <c r="I8" s="49">
        <v>1.0154241645244215</v>
      </c>
      <c r="J8" s="46">
        <v>2990</v>
      </c>
      <c r="K8" s="10"/>
      <c r="L8" s="10"/>
      <c r="N8" s="11"/>
      <c r="P8" s="11"/>
      <c r="R8" s="11"/>
    </row>
    <row r="9" spans="1:18" ht="27.75" customHeight="1">
      <c r="A9" s="328">
        <v>6</v>
      </c>
      <c r="B9" s="329" t="s">
        <v>7</v>
      </c>
      <c r="C9" s="330">
        <v>2078</v>
      </c>
      <c r="D9" s="330">
        <v>2005</v>
      </c>
      <c r="E9" s="331">
        <v>1.0364089775561098</v>
      </c>
      <c r="F9" s="332">
        <v>2817</v>
      </c>
      <c r="G9" s="333">
        <v>4175</v>
      </c>
      <c r="H9" s="333">
        <v>4011</v>
      </c>
      <c r="I9" s="331">
        <v>1.0408875592121665</v>
      </c>
      <c r="J9" s="332">
        <v>5507</v>
      </c>
      <c r="K9" s="10"/>
      <c r="L9" s="10"/>
      <c r="N9" s="11"/>
      <c r="P9" s="11"/>
      <c r="R9" s="11"/>
    </row>
    <row r="10" spans="1:12" s="13" customFormat="1" ht="27.75" customHeight="1">
      <c r="A10" s="187">
        <v>7</v>
      </c>
      <c r="B10" s="188" t="s">
        <v>8</v>
      </c>
      <c r="C10" s="157">
        <v>755</v>
      </c>
      <c r="D10" s="157">
        <v>734</v>
      </c>
      <c r="E10" s="50">
        <v>1.0286103542234333</v>
      </c>
      <c r="F10" s="47">
        <v>1021</v>
      </c>
      <c r="G10" s="261">
        <v>1404</v>
      </c>
      <c r="H10" s="261">
        <v>1345</v>
      </c>
      <c r="I10" s="50">
        <v>1.0438661710037174</v>
      </c>
      <c r="J10" s="47">
        <v>1850</v>
      </c>
      <c r="K10" s="12"/>
      <c r="L10" s="12"/>
    </row>
    <row r="11" spans="1:12" s="13" customFormat="1" ht="27.75" customHeight="1">
      <c r="A11" s="328">
        <v>8</v>
      </c>
      <c r="B11" s="329" t="s">
        <v>9</v>
      </c>
      <c r="C11" s="330">
        <v>479</v>
      </c>
      <c r="D11" s="330">
        <v>465</v>
      </c>
      <c r="E11" s="331">
        <v>1.0301075268817204</v>
      </c>
      <c r="F11" s="332">
        <v>650</v>
      </c>
      <c r="G11" s="334">
        <v>862</v>
      </c>
      <c r="H11" s="334">
        <v>842</v>
      </c>
      <c r="I11" s="331">
        <v>1.0237529691211402</v>
      </c>
      <c r="J11" s="332">
        <v>1156</v>
      </c>
      <c r="K11" s="12"/>
      <c r="L11" s="12"/>
    </row>
    <row r="12" spans="1:18" ht="27.75" customHeight="1">
      <c r="A12" s="187">
        <v>9</v>
      </c>
      <c r="B12" s="188" t="s">
        <v>10</v>
      </c>
      <c r="C12" s="157">
        <v>523</v>
      </c>
      <c r="D12" s="157">
        <v>540</v>
      </c>
      <c r="E12" s="49">
        <v>0.9685185185185186</v>
      </c>
      <c r="F12" s="46">
        <v>754</v>
      </c>
      <c r="G12" s="48">
        <v>1002</v>
      </c>
      <c r="H12" s="48">
        <v>995</v>
      </c>
      <c r="I12" s="49">
        <v>1.007035175879397</v>
      </c>
      <c r="J12" s="46">
        <v>1398</v>
      </c>
      <c r="K12" s="10"/>
      <c r="L12" s="10"/>
      <c r="N12" s="11"/>
      <c r="P12" s="11"/>
      <c r="R12" s="11"/>
    </row>
    <row r="13" spans="1:12" s="13" customFormat="1" ht="27.75" customHeight="1">
      <c r="A13" s="328">
        <v>10</v>
      </c>
      <c r="B13" s="329" t="s">
        <v>11</v>
      </c>
      <c r="C13" s="330">
        <v>690</v>
      </c>
      <c r="D13" s="330">
        <v>674</v>
      </c>
      <c r="E13" s="331">
        <v>1.0237388724035608</v>
      </c>
      <c r="F13" s="332">
        <v>888</v>
      </c>
      <c r="G13" s="333">
        <v>1214</v>
      </c>
      <c r="H13" s="333">
        <v>1177</v>
      </c>
      <c r="I13" s="331">
        <v>1.0314358538657604</v>
      </c>
      <c r="J13" s="332">
        <v>1529</v>
      </c>
      <c r="K13" s="12"/>
      <c r="L13" s="12"/>
    </row>
    <row r="14" spans="1:18" ht="27.75" customHeight="1">
      <c r="A14" s="187">
        <v>11</v>
      </c>
      <c r="B14" s="188" t="s">
        <v>12</v>
      </c>
      <c r="C14" s="157">
        <v>434</v>
      </c>
      <c r="D14" s="157">
        <v>422</v>
      </c>
      <c r="E14" s="49">
        <v>1.028436018957346</v>
      </c>
      <c r="F14" s="46">
        <v>598</v>
      </c>
      <c r="G14" s="48">
        <v>869</v>
      </c>
      <c r="H14" s="48">
        <v>829</v>
      </c>
      <c r="I14" s="49">
        <v>1.0482509047044632</v>
      </c>
      <c r="J14" s="46">
        <v>1170</v>
      </c>
      <c r="K14" s="10"/>
      <c r="L14" s="10"/>
      <c r="N14" s="11"/>
      <c r="P14" s="11"/>
      <c r="R14" s="11"/>
    </row>
    <row r="15" spans="1:12" s="11" customFormat="1" ht="27.75" customHeight="1">
      <c r="A15" s="328">
        <v>12</v>
      </c>
      <c r="B15" s="329" t="s">
        <v>13</v>
      </c>
      <c r="C15" s="330">
        <v>1001</v>
      </c>
      <c r="D15" s="330">
        <v>983</v>
      </c>
      <c r="E15" s="331">
        <v>1.0183112919633774</v>
      </c>
      <c r="F15" s="332">
        <v>1403</v>
      </c>
      <c r="G15" s="333">
        <v>1900</v>
      </c>
      <c r="H15" s="333">
        <v>1871</v>
      </c>
      <c r="I15" s="331">
        <v>1.0154997327632282</v>
      </c>
      <c r="J15" s="332">
        <v>2620</v>
      </c>
      <c r="K15" s="10"/>
      <c r="L15" s="10"/>
    </row>
    <row r="16" spans="1:18" ht="27.75" customHeight="1">
      <c r="A16" s="187">
        <v>13</v>
      </c>
      <c r="B16" s="188" t="s">
        <v>14</v>
      </c>
      <c r="C16" s="157">
        <v>734</v>
      </c>
      <c r="D16" s="157">
        <v>702</v>
      </c>
      <c r="E16" s="49">
        <v>1.0455840455840455</v>
      </c>
      <c r="F16" s="46">
        <v>937</v>
      </c>
      <c r="G16" s="260">
        <v>1291</v>
      </c>
      <c r="H16" s="260">
        <v>1227</v>
      </c>
      <c r="I16" s="49">
        <v>1.052159739201304</v>
      </c>
      <c r="J16" s="46">
        <v>1618</v>
      </c>
      <c r="K16" s="10"/>
      <c r="L16" s="10"/>
      <c r="N16" s="11"/>
      <c r="P16" s="11"/>
      <c r="R16" s="11"/>
    </row>
    <row r="17" spans="1:12" s="13" customFormat="1" ht="27.75" customHeight="1">
      <c r="A17" s="328">
        <v>14</v>
      </c>
      <c r="B17" s="329" t="s">
        <v>15</v>
      </c>
      <c r="C17" s="330">
        <v>700</v>
      </c>
      <c r="D17" s="330">
        <v>682</v>
      </c>
      <c r="E17" s="331">
        <v>1.0263929618768328</v>
      </c>
      <c r="F17" s="332">
        <v>975</v>
      </c>
      <c r="G17" s="333">
        <v>1333</v>
      </c>
      <c r="H17" s="333">
        <v>1298</v>
      </c>
      <c r="I17" s="331">
        <v>1.026964560862866</v>
      </c>
      <c r="J17" s="332">
        <v>1825</v>
      </c>
      <c r="K17" s="12"/>
      <c r="L17" s="12"/>
    </row>
    <row r="18" spans="1:18" ht="27.75" customHeight="1">
      <c r="A18" s="187">
        <v>15</v>
      </c>
      <c r="B18" s="188" t="s">
        <v>16</v>
      </c>
      <c r="C18" s="157">
        <v>722</v>
      </c>
      <c r="D18" s="157">
        <v>694</v>
      </c>
      <c r="E18" s="49">
        <v>1.0403458213256485</v>
      </c>
      <c r="F18" s="46">
        <v>932</v>
      </c>
      <c r="G18" s="260">
        <v>1346</v>
      </c>
      <c r="H18" s="260">
        <v>1295</v>
      </c>
      <c r="I18" s="49">
        <v>1.0393822393822394</v>
      </c>
      <c r="J18" s="46">
        <v>1721</v>
      </c>
      <c r="K18" s="10"/>
      <c r="L18" s="10"/>
      <c r="N18" s="11"/>
      <c r="P18" s="11"/>
      <c r="R18" s="11"/>
    </row>
    <row r="19" spans="1:18" ht="27.75" customHeight="1">
      <c r="A19" s="328">
        <v>16</v>
      </c>
      <c r="B19" s="329" t="s">
        <v>17</v>
      </c>
      <c r="C19" s="330">
        <v>251</v>
      </c>
      <c r="D19" s="330">
        <v>247</v>
      </c>
      <c r="E19" s="331">
        <v>1.0161943319838056</v>
      </c>
      <c r="F19" s="332">
        <v>340</v>
      </c>
      <c r="G19" s="334">
        <v>463</v>
      </c>
      <c r="H19" s="334">
        <v>448</v>
      </c>
      <c r="I19" s="331">
        <v>1.0334821428571428</v>
      </c>
      <c r="J19" s="332">
        <v>615</v>
      </c>
      <c r="K19" s="10"/>
      <c r="L19" s="10"/>
      <c r="N19" s="11"/>
      <c r="P19" s="11"/>
      <c r="R19" s="11"/>
    </row>
    <row r="20" spans="1:18" ht="27.75" customHeight="1">
      <c r="A20" s="187">
        <v>17</v>
      </c>
      <c r="B20" s="188" t="s">
        <v>18</v>
      </c>
      <c r="C20" s="157">
        <v>937</v>
      </c>
      <c r="D20" s="157">
        <v>913</v>
      </c>
      <c r="E20" s="49">
        <v>1.0262869660460021</v>
      </c>
      <c r="F20" s="46">
        <v>1304</v>
      </c>
      <c r="G20" s="260">
        <v>1645</v>
      </c>
      <c r="H20" s="260">
        <v>1585</v>
      </c>
      <c r="I20" s="49">
        <v>1.0378548895899053</v>
      </c>
      <c r="J20" s="46">
        <v>2234</v>
      </c>
      <c r="K20" s="10"/>
      <c r="L20" s="10"/>
      <c r="N20" s="11"/>
      <c r="P20" s="11"/>
      <c r="R20" s="11"/>
    </row>
    <row r="21" spans="1:18" ht="27.75" customHeight="1">
      <c r="A21" s="328">
        <v>18</v>
      </c>
      <c r="B21" s="329" t="s">
        <v>19</v>
      </c>
      <c r="C21" s="330">
        <v>785</v>
      </c>
      <c r="D21" s="330">
        <v>768</v>
      </c>
      <c r="E21" s="331">
        <v>1.0221354166666667</v>
      </c>
      <c r="F21" s="332">
        <v>1090</v>
      </c>
      <c r="G21" s="333">
        <v>1467</v>
      </c>
      <c r="H21" s="333">
        <v>1423</v>
      </c>
      <c r="I21" s="331">
        <v>1.0309205903021785</v>
      </c>
      <c r="J21" s="332">
        <v>1987</v>
      </c>
      <c r="K21" s="10"/>
      <c r="L21" s="10"/>
      <c r="N21" s="11"/>
      <c r="P21" s="11"/>
      <c r="R21" s="11"/>
    </row>
    <row r="22" spans="1:10" s="14" customFormat="1" ht="27.75" customHeight="1">
      <c r="A22" s="476" t="s">
        <v>0</v>
      </c>
      <c r="B22" s="477"/>
      <c r="C22" s="158">
        <v>15514</v>
      </c>
      <c r="D22" s="158">
        <v>15122</v>
      </c>
      <c r="E22" s="49">
        <v>1.0259224970242031</v>
      </c>
      <c r="F22" s="46">
        <v>21297</v>
      </c>
      <c r="G22" s="387">
        <v>29195</v>
      </c>
      <c r="H22" s="159">
        <v>28268</v>
      </c>
      <c r="I22" s="49">
        <v>1.032793264468657</v>
      </c>
      <c r="J22" s="46">
        <v>39270</v>
      </c>
    </row>
    <row r="24" ht="15.75">
      <c r="L24" s="10"/>
    </row>
    <row r="27" ht="28.5" customHeight="1">
      <c r="F27" s="17"/>
    </row>
    <row r="28" ht="12.75">
      <c r="G28" s="18"/>
    </row>
    <row r="29" spans="3:6" ht="12.75">
      <c r="C29" s="18"/>
      <c r="D29" s="18"/>
      <c r="E29" s="18"/>
      <c r="F29" s="18"/>
    </row>
  </sheetData>
  <sheetProtection/>
  <mergeCells count="6">
    <mergeCell ref="A22:B22"/>
    <mergeCell ref="A1:J1"/>
    <mergeCell ref="A2:A3"/>
    <mergeCell ref="B2:B3"/>
    <mergeCell ref="C2:F2"/>
    <mergeCell ref="G2:J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60" zoomScaleNormal="60" zoomScalePageLayoutView="0" workbookViewId="0" topLeftCell="A1">
      <selection activeCell="S14" sqref="S14"/>
    </sheetView>
  </sheetViews>
  <sheetFormatPr defaultColWidth="9.00390625" defaultRowHeight="12.75"/>
  <cols>
    <col min="1" max="1" width="4.375" style="0" bestFit="1" customWidth="1"/>
    <col min="2" max="2" width="24.00390625" style="0" bestFit="1" customWidth="1"/>
    <col min="3" max="4" width="10.75390625" style="0" bestFit="1" customWidth="1"/>
    <col min="7" max="7" width="9.75390625" style="0" customWidth="1"/>
    <col min="9" max="9" width="11.125" style="0" customWidth="1"/>
    <col min="14" max="14" width="11.625" style="0" customWidth="1"/>
    <col min="15" max="15" width="13.25390625" style="0" customWidth="1"/>
    <col min="16" max="16" width="14.625" style="0" customWidth="1"/>
  </cols>
  <sheetData>
    <row r="1" spans="1:16" ht="20.25">
      <c r="A1" s="484" t="s">
        <v>275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16" ht="90.75" customHeight="1">
      <c r="A2" s="427" t="s">
        <v>1</v>
      </c>
      <c r="B2" s="427" t="s">
        <v>51</v>
      </c>
      <c r="C2" s="432" t="s">
        <v>109</v>
      </c>
      <c r="D2" s="432"/>
      <c r="E2" s="58" t="s">
        <v>110</v>
      </c>
      <c r="F2" s="432" t="s">
        <v>111</v>
      </c>
      <c r="G2" s="432"/>
      <c r="H2" s="432" t="s">
        <v>112</v>
      </c>
      <c r="I2" s="432"/>
      <c r="J2" s="432" t="s">
        <v>113</v>
      </c>
      <c r="K2" s="432"/>
      <c r="L2" s="432" t="s">
        <v>114</v>
      </c>
      <c r="M2" s="432"/>
      <c r="N2" s="432" t="s">
        <v>115</v>
      </c>
      <c r="O2" s="432"/>
      <c r="P2" s="58" t="s">
        <v>116</v>
      </c>
    </row>
    <row r="3" spans="1:16" ht="15" customHeight="1" thickBot="1">
      <c r="A3" s="428"/>
      <c r="B3" s="428"/>
      <c r="C3" s="160" t="s">
        <v>117</v>
      </c>
      <c r="D3" s="160" t="s">
        <v>118</v>
      </c>
      <c r="E3" s="160" t="s">
        <v>118</v>
      </c>
      <c r="F3" s="160" t="s">
        <v>117</v>
      </c>
      <c r="G3" s="161" t="s">
        <v>118</v>
      </c>
      <c r="H3" s="160" t="s">
        <v>117</v>
      </c>
      <c r="I3" s="161" t="s">
        <v>118</v>
      </c>
      <c r="J3" s="160" t="s">
        <v>117</v>
      </c>
      <c r="K3" s="161" t="s">
        <v>118</v>
      </c>
      <c r="L3" s="160" t="s">
        <v>117</v>
      </c>
      <c r="M3" s="161" t="s">
        <v>118</v>
      </c>
      <c r="N3" s="160" t="s">
        <v>117</v>
      </c>
      <c r="O3" s="161" t="s">
        <v>118</v>
      </c>
      <c r="P3" s="161" t="s">
        <v>118</v>
      </c>
    </row>
    <row r="4" spans="1:16" ht="27.75" customHeight="1" thickTop="1">
      <c r="A4" s="71">
        <v>1</v>
      </c>
      <c r="B4" s="254" t="s">
        <v>2</v>
      </c>
      <c r="C4" s="255">
        <v>667</v>
      </c>
      <c r="D4" s="255">
        <v>1200</v>
      </c>
      <c r="E4" s="255">
        <v>1</v>
      </c>
      <c r="F4" s="255">
        <v>3</v>
      </c>
      <c r="G4" s="255">
        <v>3</v>
      </c>
      <c r="H4" s="255">
        <v>0</v>
      </c>
      <c r="I4" s="255">
        <v>0</v>
      </c>
      <c r="J4" s="255">
        <v>1</v>
      </c>
      <c r="K4" s="255">
        <v>1</v>
      </c>
      <c r="L4" s="255">
        <v>0</v>
      </c>
      <c r="M4" s="255">
        <v>0</v>
      </c>
      <c r="N4" s="255">
        <v>0</v>
      </c>
      <c r="O4" s="255">
        <v>0</v>
      </c>
      <c r="P4" s="256">
        <v>4</v>
      </c>
    </row>
    <row r="5" spans="1:16" ht="27.75" customHeight="1">
      <c r="A5" s="304">
        <v>2</v>
      </c>
      <c r="B5" s="342" t="s">
        <v>3</v>
      </c>
      <c r="C5" s="343">
        <v>698</v>
      </c>
      <c r="D5" s="343">
        <v>1348</v>
      </c>
      <c r="E5" s="343">
        <v>0</v>
      </c>
      <c r="F5" s="343">
        <v>4</v>
      </c>
      <c r="G5" s="343">
        <v>4</v>
      </c>
      <c r="H5" s="343">
        <v>0</v>
      </c>
      <c r="I5" s="343">
        <v>0</v>
      </c>
      <c r="J5" s="343">
        <v>0</v>
      </c>
      <c r="K5" s="343">
        <v>0</v>
      </c>
      <c r="L5" s="343">
        <v>3</v>
      </c>
      <c r="M5" s="343">
        <v>3</v>
      </c>
      <c r="N5" s="343">
        <v>4</v>
      </c>
      <c r="O5" s="343">
        <v>4</v>
      </c>
      <c r="P5" s="344">
        <v>11</v>
      </c>
    </row>
    <row r="6" spans="1:16" ht="27.75" customHeight="1">
      <c r="A6" s="44">
        <v>3</v>
      </c>
      <c r="B6" s="257" t="s">
        <v>4</v>
      </c>
      <c r="C6" s="258">
        <v>1398</v>
      </c>
      <c r="D6" s="258">
        <v>2508</v>
      </c>
      <c r="E6" s="258">
        <v>29</v>
      </c>
      <c r="F6" s="258">
        <v>10</v>
      </c>
      <c r="G6" s="258">
        <v>10</v>
      </c>
      <c r="H6" s="258">
        <v>2</v>
      </c>
      <c r="I6" s="258">
        <v>2</v>
      </c>
      <c r="J6" s="258">
        <v>0</v>
      </c>
      <c r="K6" s="258">
        <v>0</v>
      </c>
      <c r="L6" s="258">
        <v>5</v>
      </c>
      <c r="M6" s="258">
        <v>5</v>
      </c>
      <c r="N6" s="258">
        <v>9</v>
      </c>
      <c r="O6" s="258">
        <v>11</v>
      </c>
      <c r="P6" s="272">
        <v>28</v>
      </c>
    </row>
    <row r="7" spans="1:16" ht="27.75" customHeight="1">
      <c r="A7" s="304">
        <v>4</v>
      </c>
      <c r="B7" s="342" t="s">
        <v>5</v>
      </c>
      <c r="C7" s="343">
        <v>1560</v>
      </c>
      <c r="D7" s="343">
        <v>3193</v>
      </c>
      <c r="E7" s="343">
        <v>338</v>
      </c>
      <c r="F7" s="343">
        <v>6</v>
      </c>
      <c r="G7" s="343">
        <v>6</v>
      </c>
      <c r="H7" s="343">
        <v>0</v>
      </c>
      <c r="I7" s="343">
        <v>0</v>
      </c>
      <c r="J7" s="343">
        <v>1</v>
      </c>
      <c r="K7" s="343">
        <v>3</v>
      </c>
      <c r="L7" s="343">
        <v>4</v>
      </c>
      <c r="M7" s="343">
        <v>4</v>
      </c>
      <c r="N7" s="343">
        <v>12</v>
      </c>
      <c r="O7" s="343">
        <v>12</v>
      </c>
      <c r="P7" s="344">
        <v>25</v>
      </c>
    </row>
    <row r="8" spans="1:16" ht="27.75" customHeight="1">
      <c r="A8" s="44">
        <v>5</v>
      </c>
      <c r="B8" s="257" t="s">
        <v>6</v>
      </c>
      <c r="C8" s="258">
        <v>1102</v>
      </c>
      <c r="D8" s="258">
        <v>1975</v>
      </c>
      <c r="E8" s="258">
        <v>52</v>
      </c>
      <c r="F8" s="258">
        <v>4</v>
      </c>
      <c r="G8" s="258">
        <v>4</v>
      </c>
      <c r="H8" s="258">
        <v>0</v>
      </c>
      <c r="I8" s="258">
        <v>0</v>
      </c>
      <c r="J8" s="258">
        <v>0</v>
      </c>
      <c r="K8" s="258">
        <v>0</v>
      </c>
      <c r="L8" s="258">
        <v>1</v>
      </c>
      <c r="M8" s="258">
        <v>1</v>
      </c>
      <c r="N8" s="258">
        <v>4</v>
      </c>
      <c r="O8" s="258">
        <v>6</v>
      </c>
      <c r="P8" s="272">
        <v>11</v>
      </c>
    </row>
    <row r="9" spans="1:16" ht="27.75" customHeight="1">
      <c r="A9" s="304">
        <v>6</v>
      </c>
      <c r="B9" s="342" t="s">
        <v>7</v>
      </c>
      <c r="C9" s="343">
        <v>2078</v>
      </c>
      <c r="D9" s="343">
        <v>4175</v>
      </c>
      <c r="E9" s="343">
        <v>1</v>
      </c>
      <c r="F9" s="343">
        <v>12</v>
      </c>
      <c r="G9" s="343">
        <v>12</v>
      </c>
      <c r="H9" s="343">
        <v>0</v>
      </c>
      <c r="I9" s="343">
        <v>0</v>
      </c>
      <c r="J9" s="343">
        <v>6</v>
      </c>
      <c r="K9" s="343">
        <v>9</v>
      </c>
      <c r="L9" s="343">
        <v>7</v>
      </c>
      <c r="M9" s="343">
        <v>7</v>
      </c>
      <c r="N9" s="343">
        <v>10</v>
      </c>
      <c r="O9" s="343">
        <v>12</v>
      </c>
      <c r="P9" s="344">
        <v>40</v>
      </c>
    </row>
    <row r="10" spans="1:16" ht="27.75" customHeight="1">
      <c r="A10" s="44">
        <v>7</v>
      </c>
      <c r="B10" s="257" t="s">
        <v>8</v>
      </c>
      <c r="C10" s="258">
        <v>755</v>
      </c>
      <c r="D10" s="258">
        <v>1404</v>
      </c>
      <c r="E10" s="258">
        <v>134</v>
      </c>
      <c r="F10" s="258">
        <v>4</v>
      </c>
      <c r="G10" s="258">
        <v>4</v>
      </c>
      <c r="H10" s="258">
        <v>0</v>
      </c>
      <c r="I10" s="258">
        <v>0</v>
      </c>
      <c r="J10" s="258">
        <v>0</v>
      </c>
      <c r="K10" s="258">
        <v>0</v>
      </c>
      <c r="L10" s="258">
        <v>4</v>
      </c>
      <c r="M10" s="258">
        <v>4</v>
      </c>
      <c r="N10" s="258">
        <v>6</v>
      </c>
      <c r="O10" s="258">
        <v>6</v>
      </c>
      <c r="P10" s="272">
        <v>14</v>
      </c>
    </row>
    <row r="11" spans="1:16" ht="27.75" customHeight="1">
      <c r="A11" s="304">
        <v>8</v>
      </c>
      <c r="B11" s="342" t="s">
        <v>9</v>
      </c>
      <c r="C11" s="343">
        <v>479</v>
      </c>
      <c r="D11" s="343">
        <v>862</v>
      </c>
      <c r="E11" s="343">
        <v>0</v>
      </c>
      <c r="F11" s="343">
        <v>1</v>
      </c>
      <c r="G11" s="343">
        <v>1</v>
      </c>
      <c r="H11" s="343">
        <v>0</v>
      </c>
      <c r="I11" s="343">
        <v>0</v>
      </c>
      <c r="J11" s="343">
        <v>0</v>
      </c>
      <c r="K11" s="343">
        <v>0</v>
      </c>
      <c r="L11" s="343">
        <v>1</v>
      </c>
      <c r="M11" s="343">
        <v>1</v>
      </c>
      <c r="N11" s="343">
        <v>1</v>
      </c>
      <c r="O11" s="343">
        <v>1</v>
      </c>
      <c r="P11" s="344">
        <v>3</v>
      </c>
    </row>
    <row r="12" spans="1:16" ht="27.75" customHeight="1">
      <c r="A12" s="44">
        <v>9</v>
      </c>
      <c r="B12" s="257" t="s">
        <v>10</v>
      </c>
      <c r="C12" s="258">
        <v>523</v>
      </c>
      <c r="D12" s="258">
        <v>1002</v>
      </c>
      <c r="E12" s="258">
        <v>0</v>
      </c>
      <c r="F12" s="258">
        <v>5</v>
      </c>
      <c r="G12" s="258">
        <v>5</v>
      </c>
      <c r="H12" s="258">
        <v>0</v>
      </c>
      <c r="I12" s="258">
        <v>0</v>
      </c>
      <c r="J12" s="258">
        <v>0</v>
      </c>
      <c r="K12" s="258">
        <v>0</v>
      </c>
      <c r="L12" s="258">
        <v>2</v>
      </c>
      <c r="M12" s="258">
        <v>2</v>
      </c>
      <c r="N12" s="258">
        <v>2</v>
      </c>
      <c r="O12" s="258">
        <v>2</v>
      </c>
      <c r="P12" s="272">
        <v>9</v>
      </c>
    </row>
    <row r="13" spans="1:16" ht="27.75" customHeight="1">
      <c r="A13" s="304">
        <v>10</v>
      </c>
      <c r="B13" s="342" t="s">
        <v>11</v>
      </c>
      <c r="C13" s="343">
        <v>690</v>
      </c>
      <c r="D13" s="343">
        <v>1214</v>
      </c>
      <c r="E13" s="343">
        <v>49</v>
      </c>
      <c r="F13" s="343">
        <v>4</v>
      </c>
      <c r="G13" s="343">
        <v>4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1</v>
      </c>
      <c r="O13" s="343">
        <v>1</v>
      </c>
      <c r="P13" s="344">
        <v>5</v>
      </c>
    </row>
    <row r="14" spans="1:16" ht="27.75" customHeight="1">
      <c r="A14" s="44">
        <v>11</v>
      </c>
      <c r="B14" s="257" t="s">
        <v>12</v>
      </c>
      <c r="C14" s="258">
        <v>434</v>
      </c>
      <c r="D14" s="258">
        <v>869</v>
      </c>
      <c r="E14" s="258">
        <v>85</v>
      </c>
      <c r="F14" s="258">
        <v>2</v>
      </c>
      <c r="G14" s="258">
        <v>3</v>
      </c>
      <c r="H14" s="258">
        <v>0</v>
      </c>
      <c r="I14" s="258">
        <v>0</v>
      </c>
      <c r="J14" s="258">
        <v>2</v>
      </c>
      <c r="K14" s="258">
        <v>2</v>
      </c>
      <c r="L14" s="258">
        <v>1</v>
      </c>
      <c r="M14" s="258">
        <v>1</v>
      </c>
      <c r="N14" s="258">
        <v>1</v>
      </c>
      <c r="O14" s="258">
        <v>2</v>
      </c>
      <c r="P14" s="272">
        <v>8</v>
      </c>
    </row>
    <row r="15" spans="1:16" ht="27.75" customHeight="1">
      <c r="A15" s="304">
        <v>12</v>
      </c>
      <c r="B15" s="342" t="s">
        <v>13</v>
      </c>
      <c r="C15" s="343">
        <v>1001</v>
      </c>
      <c r="D15" s="343">
        <v>1900</v>
      </c>
      <c r="E15" s="343">
        <v>0</v>
      </c>
      <c r="F15" s="343">
        <v>8</v>
      </c>
      <c r="G15" s="343">
        <v>8</v>
      </c>
      <c r="H15" s="343">
        <v>0</v>
      </c>
      <c r="I15" s="343">
        <v>0</v>
      </c>
      <c r="J15" s="343">
        <v>0</v>
      </c>
      <c r="K15" s="343">
        <v>0</v>
      </c>
      <c r="L15" s="343">
        <v>2</v>
      </c>
      <c r="M15" s="343">
        <v>2</v>
      </c>
      <c r="N15" s="343">
        <v>6</v>
      </c>
      <c r="O15" s="343">
        <v>6</v>
      </c>
      <c r="P15" s="344">
        <v>16</v>
      </c>
    </row>
    <row r="16" spans="1:16" ht="27.75" customHeight="1">
      <c r="A16" s="44">
        <v>13</v>
      </c>
      <c r="B16" s="257" t="s">
        <v>14</v>
      </c>
      <c r="C16" s="258">
        <v>734</v>
      </c>
      <c r="D16" s="258">
        <v>1291</v>
      </c>
      <c r="E16" s="258">
        <v>2</v>
      </c>
      <c r="F16" s="258">
        <v>8</v>
      </c>
      <c r="G16" s="258">
        <v>8</v>
      </c>
      <c r="H16" s="258">
        <v>0</v>
      </c>
      <c r="I16" s="258">
        <v>0</v>
      </c>
      <c r="J16" s="258">
        <v>0</v>
      </c>
      <c r="K16" s="258">
        <v>0</v>
      </c>
      <c r="L16" s="258">
        <v>3</v>
      </c>
      <c r="M16" s="258">
        <v>3</v>
      </c>
      <c r="N16" s="258">
        <v>5</v>
      </c>
      <c r="O16" s="258">
        <v>6</v>
      </c>
      <c r="P16" s="272">
        <v>17</v>
      </c>
    </row>
    <row r="17" spans="1:16" ht="27.75" customHeight="1">
      <c r="A17" s="304">
        <v>14</v>
      </c>
      <c r="B17" s="342" t="s">
        <v>15</v>
      </c>
      <c r="C17" s="343">
        <v>700</v>
      </c>
      <c r="D17" s="343">
        <v>1333</v>
      </c>
      <c r="E17" s="343">
        <v>94</v>
      </c>
      <c r="F17" s="343">
        <v>0</v>
      </c>
      <c r="G17" s="343">
        <v>0</v>
      </c>
      <c r="H17" s="343">
        <v>0</v>
      </c>
      <c r="I17" s="343">
        <v>0</v>
      </c>
      <c r="J17" s="343">
        <v>0</v>
      </c>
      <c r="K17" s="343">
        <v>0</v>
      </c>
      <c r="L17" s="343">
        <v>2</v>
      </c>
      <c r="M17" s="343">
        <v>2</v>
      </c>
      <c r="N17" s="343">
        <v>2</v>
      </c>
      <c r="O17" s="343">
        <v>2</v>
      </c>
      <c r="P17" s="344">
        <v>4</v>
      </c>
    </row>
    <row r="18" spans="1:16" ht="27.75" customHeight="1">
      <c r="A18" s="44">
        <v>15</v>
      </c>
      <c r="B18" s="257" t="s">
        <v>16</v>
      </c>
      <c r="C18" s="258">
        <v>722</v>
      </c>
      <c r="D18" s="258">
        <v>1346</v>
      </c>
      <c r="E18" s="258">
        <v>62</v>
      </c>
      <c r="F18" s="258">
        <v>6</v>
      </c>
      <c r="G18" s="258">
        <v>6</v>
      </c>
      <c r="H18" s="258">
        <v>0</v>
      </c>
      <c r="I18" s="258">
        <v>0</v>
      </c>
      <c r="J18" s="258">
        <v>0</v>
      </c>
      <c r="K18" s="258">
        <v>0</v>
      </c>
      <c r="L18" s="258">
        <v>2</v>
      </c>
      <c r="M18" s="258">
        <v>2</v>
      </c>
      <c r="N18" s="258">
        <v>1</v>
      </c>
      <c r="O18" s="258">
        <v>1</v>
      </c>
      <c r="P18" s="272">
        <v>9</v>
      </c>
    </row>
    <row r="19" spans="1:16" ht="27.75" customHeight="1">
      <c r="A19" s="304">
        <v>16</v>
      </c>
      <c r="B19" s="342" t="s">
        <v>17</v>
      </c>
      <c r="C19" s="343">
        <v>251</v>
      </c>
      <c r="D19" s="343">
        <v>463</v>
      </c>
      <c r="E19" s="343">
        <v>0</v>
      </c>
      <c r="F19" s="343">
        <v>0</v>
      </c>
      <c r="G19" s="343">
        <v>0</v>
      </c>
      <c r="H19" s="343">
        <v>0</v>
      </c>
      <c r="I19" s="343">
        <v>0</v>
      </c>
      <c r="J19" s="343">
        <v>0</v>
      </c>
      <c r="K19" s="343">
        <v>0</v>
      </c>
      <c r="L19" s="343">
        <v>0</v>
      </c>
      <c r="M19" s="343">
        <v>0</v>
      </c>
      <c r="N19" s="343">
        <v>0</v>
      </c>
      <c r="O19" s="343">
        <v>0</v>
      </c>
      <c r="P19" s="344">
        <v>0</v>
      </c>
    </row>
    <row r="20" spans="1:16" ht="27.75" customHeight="1">
      <c r="A20" s="44">
        <v>17</v>
      </c>
      <c r="B20" s="257" t="s">
        <v>18</v>
      </c>
      <c r="C20" s="258">
        <v>937</v>
      </c>
      <c r="D20" s="258">
        <v>1645</v>
      </c>
      <c r="E20" s="258">
        <v>0</v>
      </c>
      <c r="F20" s="258">
        <v>9</v>
      </c>
      <c r="G20" s="258">
        <v>9</v>
      </c>
      <c r="H20" s="258">
        <v>0</v>
      </c>
      <c r="I20" s="258">
        <v>0</v>
      </c>
      <c r="J20" s="258">
        <v>0</v>
      </c>
      <c r="K20" s="258">
        <v>0</v>
      </c>
      <c r="L20" s="258">
        <v>1</v>
      </c>
      <c r="M20" s="258">
        <v>1</v>
      </c>
      <c r="N20" s="258">
        <v>5</v>
      </c>
      <c r="O20" s="258">
        <v>6</v>
      </c>
      <c r="P20" s="272">
        <v>16</v>
      </c>
    </row>
    <row r="21" spans="1:16" ht="27.75" customHeight="1">
      <c r="A21" s="304">
        <v>18</v>
      </c>
      <c r="B21" s="342" t="s">
        <v>19</v>
      </c>
      <c r="C21" s="343">
        <v>785</v>
      </c>
      <c r="D21" s="343">
        <v>1467</v>
      </c>
      <c r="E21" s="343">
        <v>2</v>
      </c>
      <c r="F21" s="343">
        <v>1</v>
      </c>
      <c r="G21" s="343">
        <v>1</v>
      </c>
      <c r="H21" s="343">
        <v>0</v>
      </c>
      <c r="I21" s="343">
        <v>0</v>
      </c>
      <c r="J21" s="343">
        <v>0</v>
      </c>
      <c r="K21" s="343">
        <v>0</v>
      </c>
      <c r="L21" s="343">
        <v>3</v>
      </c>
      <c r="M21" s="343">
        <v>3</v>
      </c>
      <c r="N21" s="343">
        <v>0</v>
      </c>
      <c r="O21" s="343">
        <v>0</v>
      </c>
      <c r="P21" s="344">
        <v>4</v>
      </c>
    </row>
    <row r="22" spans="1:16" ht="27.75" customHeight="1">
      <c r="A22" s="485" t="s">
        <v>0</v>
      </c>
      <c r="B22" s="485"/>
      <c r="C22" s="162">
        <v>15514</v>
      </c>
      <c r="D22" s="162">
        <v>29195</v>
      </c>
      <c r="E22" s="162">
        <v>849</v>
      </c>
      <c r="F22" s="162">
        <v>87</v>
      </c>
      <c r="G22" s="162">
        <v>88</v>
      </c>
      <c r="H22" s="162">
        <v>2</v>
      </c>
      <c r="I22" s="162">
        <v>2</v>
      </c>
      <c r="J22" s="162">
        <v>10</v>
      </c>
      <c r="K22" s="162">
        <v>15</v>
      </c>
      <c r="L22" s="162">
        <v>41</v>
      </c>
      <c r="M22" s="162">
        <v>41</v>
      </c>
      <c r="N22" s="162">
        <v>69</v>
      </c>
      <c r="O22" s="162">
        <v>78</v>
      </c>
      <c r="P22" s="162">
        <v>224</v>
      </c>
    </row>
    <row r="23" ht="27.75" customHeight="1">
      <c r="P23" s="37"/>
    </row>
  </sheetData>
  <sheetProtection/>
  <mergeCells count="10">
    <mergeCell ref="A1:P1"/>
    <mergeCell ref="A2:A3"/>
    <mergeCell ref="B2:B3"/>
    <mergeCell ref="A22:B22"/>
    <mergeCell ref="C2:D2"/>
    <mergeCell ref="F2:G2"/>
    <mergeCell ref="J2:K2"/>
    <mergeCell ref="N2:O2"/>
    <mergeCell ref="H2:I2"/>
    <mergeCell ref="L2:M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">
      <selection activeCell="Q25" sqref="Q25"/>
    </sheetView>
  </sheetViews>
  <sheetFormatPr defaultColWidth="9.00390625" defaultRowHeight="12.75"/>
  <cols>
    <col min="1" max="1" width="4.625" style="19" customWidth="1"/>
    <col min="2" max="2" width="23.75390625" style="19" customWidth="1"/>
    <col min="3" max="3" width="11.75390625" style="19" customWidth="1"/>
    <col min="4" max="4" width="8.75390625" style="19" customWidth="1"/>
    <col min="5" max="5" width="11.00390625" style="19" customWidth="1"/>
    <col min="6" max="6" width="11.25390625" style="19" customWidth="1"/>
    <col min="7" max="7" width="13.75390625" style="19" customWidth="1"/>
    <col min="8" max="8" width="11.75390625" style="19" customWidth="1"/>
    <col min="9" max="9" width="10.25390625" style="19" customWidth="1"/>
    <col min="10" max="10" width="10.875" style="19" customWidth="1"/>
    <col min="11" max="11" width="9.625" style="19" customWidth="1"/>
    <col min="12" max="12" width="12.25390625" style="19" customWidth="1"/>
    <col min="13" max="16384" width="9.125" style="19" customWidth="1"/>
  </cols>
  <sheetData>
    <row r="1" spans="2:11" ht="17.25" customHeight="1">
      <c r="B1" s="497" t="s">
        <v>26</v>
      </c>
      <c r="C1" s="497"/>
      <c r="D1" s="497"/>
      <c r="E1" s="497"/>
      <c r="F1" s="497"/>
      <c r="G1" s="497"/>
      <c r="H1" s="497"/>
      <c r="I1" s="498"/>
      <c r="J1" s="498"/>
      <c r="K1" s="498"/>
    </row>
    <row r="2" spans="1:12" ht="17.25" customHeight="1">
      <c r="A2" s="497" t="s">
        <v>27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</row>
    <row r="3" spans="1:12" ht="16.5" customHeight="1">
      <c r="A3" s="504" t="s">
        <v>43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</row>
    <row r="4" ht="18" customHeight="1" hidden="1">
      <c r="C4" s="271"/>
    </row>
    <row r="5" spans="1:6" ht="17.25" customHeight="1" hidden="1">
      <c r="A5" s="273"/>
      <c r="B5" s="273"/>
      <c r="C5" s="273"/>
      <c r="D5" s="273"/>
      <c r="E5" s="273"/>
      <c r="F5" s="273"/>
    </row>
    <row r="6" spans="2:9" ht="21" customHeight="1">
      <c r="B6" s="499" t="s">
        <v>276</v>
      </c>
      <c r="C6" s="500"/>
      <c r="D6" s="500"/>
      <c r="E6" s="500"/>
      <c r="F6" s="498"/>
      <c r="G6" s="498"/>
      <c r="H6" s="498"/>
      <c r="I6" s="498"/>
    </row>
    <row r="7" spans="2:5" ht="12" customHeight="1" thickBot="1">
      <c r="B7" s="274"/>
      <c r="C7" s="275"/>
      <c r="D7" s="275"/>
      <c r="E7" s="275"/>
    </row>
    <row r="8" spans="1:12" ht="17.25" customHeight="1">
      <c r="A8" s="506" t="s">
        <v>119</v>
      </c>
      <c r="B8" s="509" t="s">
        <v>51</v>
      </c>
      <c r="C8" s="486" t="s">
        <v>120</v>
      </c>
      <c r="D8" s="486" t="s">
        <v>121</v>
      </c>
      <c r="E8" s="486" t="s">
        <v>122</v>
      </c>
      <c r="F8" s="486" t="s">
        <v>123</v>
      </c>
      <c r="G8" s="486" t="s">
        <v>124</v>
      </c>
      <c r="H8" s="501" t="s">
        <v>125</v>
      </c>
      <c r="I8" s="489" t="s">
        <v>126</v>
      </c>
      <c r="J8" s="490"/>
      <c r="K8" s="490"/>
      <c r="L8" s="491"/>
    </row>
    <row r="9" spans="1:12" ht="17.25" customHeight="1">
      <c r="A9" s="507"/>
      <c r="B9" s="510"/>
      <c r="C9" s="487"/>
      <c r="D9" s="487"/>
      <c r="E9" s="487"/>
      <c r="F9" s="487"/>
      <c r="G9" s="487"/>
      <c r="H9" s="502"/>
      <c r="I9" s="492" t="s">
        <v>127</v>
      </c>
      <c r="J9" s="493"/>
      <c r="K9" s="494"/>
      <c r="L9" s="495" t="s">
        <v>128</v>
      </c>
    </row>
    <row r="10" spans="1:12" ht="23.25" thickBot="1">
      <c r="A10" s="508"/>
      <c r="B10" s="511"/>
      <c r="C10" s="488"/>
      <c r="D10" s="488"/>
      <c r="E10" s="488"/>
      <c r="F10" s="488"/>
      <c r="G10" s="488"/>
      <c r="H10" s="503"/>
      <c r="I10" s="276" t="s">
        <v>129</v>
      </c>
      <c r="J10" s="277" t="s">
        <v>130</v>
      </c>
      <c r="K10" s="277" t="s">
        <v>131</v>
      </c>
      <c r="L10" s="496"/>
    </row>
    <row r="11" spans="1:12" ht="18">
      <c r="A11" s="278">
        <v>1</v>
      </c>
      <c r="B11" s="279" t="s">
        <v>132</v>
      </c>
      <c r="C11" s="185">
        <v>7</v>
      </c>
      <c r="D11" s="185">
        <v>3</v>
      </c>
      <c r="E11" s="185">
        <v>116</v>
      </c>
      <c r="F11" s="185">
        <v>190</v>
      </c>
      <c r="G11" s="280">
        <v>316</v>
      </c>
      <c r="H11" s="281">
        <v>294</v>
      </c>
      <c r="I11" s="282">
        <v>594</v>
      </c>
      <c r="J11" s="283">
        <v>565</v>
      </c>
      <c r="K11" s="283">
        <v>29</v>
      </c>
      <c r="L11" s="284">
        <v>526</v>
      </c>
    </row>
    <row r="12" spans="1:12" ht="18">
      <c r="A12" s="335">
        <v>2</v>
      </c>
      <c r="B12" s="336" t="s">
        <v>133</v>
      </c>
      <c r="C12" s="328">
        <v>0</v>
      </c>
      <c r="D12" s="328">
        <v>0</v>
      </c>
      <c r="E12" s="328">
        <v>147</v>
      </c>
      <c r="F12" s="388">
        <v>212</v>
      </c>
      <c r="G12" s="337">
        <v>359</v>
      </c>
      <c r="H12" s="338">
        <v>336</v>
      </c>
      <c r="I12" s="339">
        <v>578</v>
      </c>
      <c r="J12" s="340">
        <v>576</v>
      </c>
      <c r="K12" s="340">
        <v>2</v>
      </c>
      <c r="L12" s="341">
        <v>517</v>
      </c>
    </row>
    <row r="13" spans="1:12" ht="18">
      <c r="A13" s="285">
        <v>3</v>
      </c>
      <c r="B13" s="286" t="s">
        <v>134</v>
      </c>
      <c r="C13" s="187">
        <v>13</v>
      </c>
      <c r="D13" s="187">
        <v>46</v>
      </c>
      <c r="E13" s="187">
        <v>208</v>
      </c>
      <c r="F13" s="185">
        <v>380</v>
      </c>
      <c r="G13" s="287">
        <v>647</v>
      </c>
      <c r="H13" s="288">
        <v>617</v>
      </c>
      <c r="I13" s="289">
        <v>1248</v>
      </c>
      <c r="J13" s="283">
        <v>1157</v>
      </c>
      <c r="K13" s="283">
        <v>91</v>
      </c>
      <c r="L13" s="290">
        <v>1132</v>
      </c>
    </row>
    <row r="14" spans="1:12" ht="18">
      <c r="A14" s="335">
        <v>4</v>
      </c>
      <c r="B14" s="336" t="s">
        <v>135</v>
      </c>
      <c r="C14" s="328">
        <v>20</v>
      </c>
      <c r="D14" s="328">
        <v>0</v>
      </c>
      <c r="E14" s="328">
        <v>261</v>
      </c>
      <c r="F14" s="388">
        <v>724</v>
      </c>
      <c r="G14" s="337">
        <v>1005</v>
      </c>
      <c r="H14" s="338">
        <v>930</v>
      </c>
      <c r="I14" s="339">
        <v>1636</v>
      </c>
      <c r="J14" s="340">
        <v>1582</v>
      </c>
      <c r="K14" s="340">
        <v>54</v>
      </c>
      <c r="L14" s="341">
        <v>1430</v>
      </c>
    </row>
    <row r="15" spans="1:12" ht="18">
      <c r="A15" s="285">
        <v>5</v>
      </c>
      <c r="B15" s="286" t="s">
        <v>136</v>
      </c>
      <c r="C15" s="187">
        <v>1</v>
      </c>
      <c r="D15" s="187">
        <v>0</v>
      </c>
      <c r="E15" s="187">
        <v>208</v>
      </c>
      <c r="F15" s="185">
        <v>349</v>
      </c>
      <c r="G15" s="287">
        <v>558</v>
      </c>
      <c r="H15" s="288">
        <v>523</v>
      </c>
      <c r="I15" s="289">
        <v>1051</v>
      </c>
      <c r="J15" s="283">
        <v>1021</v>
      </c>
      <c r="K15" s="283">
        <v>30</v>
      </c>
      <c r="L15" s="290">
        <v>930</v>
      </c>
    </row>
    <row r="16" spans="1:12" ht="18">
      <c r="A16" s="335">
        <v>6</v>
      </c>
      <c r="B16" s="336" t="s">
        <v>7</v>
      </c>
      <c r="C16" s="328">
        <v>16</v>
      </c>
      <c r="D16" s="328">
        <v>9</v>
      </c>
      <c r="E16" s="328">
        <v>405</v>
      </c>
      <c r="F16" s="388">
        <v>811</v>
      </c>
      <c r="G16" s="337">
        <v>1241</v>
      </c>
      <c r="H16" s="338">
        <v>1132</v>
      </c>
      <c r="I16" s="339">
        <v>2005</v>
      </c>
      <c r="J16" s="340">
        <v>1909</v>
      </c>
      <c r="K16" s="340">
        <v>96</v>
      </c>
      <c r="L16" s="341">
        <v>1737</v>
      </c>
    </row>
    <row r="17" spans="1:12" ht="18">
      <c r="A17" s="285">
        <v>7</v>
      </c>
      <c r="B17" s="286" t="s">
        <v>8</v>
      </c>
      <c r="C17" s="187">
        <v>10</v>
      </c>
      <c r="D17" s="187">
        <v>0</v>
      </c>
      <c r="E17" s="187">
        <v>151</v>
      </c>
      <c r="F17" s="185">
        <v>214</v>
      </c>
      <c r="G17" s="287">
        <v>375</v>
      </c>
      <c r="H17" s="288">
        <v>344</v>
      </c>
      <c r="I17" s="289">
        <v>720</v>
      </c>
      <c r="J17" s="283">
        <v>689</v>
      </c>
      <c r="K17" s="283">
        <v>31</v>
      </c>
      <c r="L17" s="290">
        <v>638</v>
      </c>
    </row>
    <row r="18" spans="1:12" ht="18">
      <c r="A18" s="335">
        <v>8</v>
      </c>
      <c r="B18" s="336" t="s">
        <v>9</v>
      </c>
      <c r="C18" s="328">
        <v>3</v>
      </c>
      <c r="D18" s="328">
        <v>0</v>
      </c>
      <c r="E18" s="328">
        <v>75</v>
      </c>
      <c r="F18" s="388">
        <v>179</v>
      </c>
      <c r="G18" s="337">
        <v>257</v>
      </c>
      <c r="H18" s="338">
        <v>238</v>
      </c>
      <c r="I18" s="339">
        <v>400</v>
      </c>
      <c r="J18" s="340">
        <v>391</v>
      </c>
      <c r="K18" s="340">
        <v>9</v>
      </c>
      <c r="L18" s="341">
        <v>355</v>
      </c>
    </row>
    <row r="19" spans="1:12" ht="18">
      <c r="A19" s="285">
        <v>9</v>
      </c>
      <c r="B19" s="286" t="s">
        <v>10</v>
      </c>
      <c r="C19" s="187">
        <v>0</v>
      </c>
      <c r="D19" s="187">
        <v>0</v>
      </c>
      <c r="E19" s="187">
        <v>86</v>
      </c>
      <c r="F19" s="185">
        <v>190</v>
      </c>
      <c r="G19" s="287">
        <v>276</v>
      </c>
      <c r="H19" s="288">
        <v>254</v>
      </c>
      <c r="I19" s="289">
        <v>562</v>
      </c>
      <c r="J19" s="283">
        <v>556</v>
      </c>
      <c r="K19" s="283">
        <v>6</v>
      </c>
      <c r="L19" s="290">
        <v>502</v>
      </c>
    </row>
    <row r="20" spans="1:12" ht="18">
      <c r="A20" s="335">
        <v>10</v>
      </c>
      <c r="B20" s="336" t="s">
        <v>11</v>
      </c>
      <c r="C20" s="328">
        <v>8</v>
      </c>
      <c r="D20" s="328">
        <v>0</v>
      </c>
      <c r="E20" s="328">
        <v>114</v>
      </c>
      <c r="F20" s="388">
        <v>229</v>
      </c>
      <c r="G20" s="337">
        <v>351</v>
      </c>
      <c r="H20" s="338">
        <v>330</v>
      </c>
      <c r="I20" s="339">
        <v>535</v>
      </c>
      <c r="J20" s="340">
        <v>500</v>
      </c>
      <c r="K20" s="340">
        <v>35</v>
      </c>
      <c r="L20" s="341">
        <v>478</v>
      </c>
    </row>
    <row r="21" spans="1:12" ht="18">
      <c r="A21" s="285">
        <v>11</v>
      </c>
      <c r="B21" s="286" t="s">
        <v>12</v>
      </c>
      <c r="C21" s="187">
        <v>1</v>
      </c>
      <c r="D21" s="187">
        <v>4</v>
      </c>
      <c r="E21" s="187">
        <v>74</v>
      </c>
      <c r="F21" s="185">
        <v>190</v>
      </c>
      <c r="G21" s="287">
        <v>269</v>
      </c>
      <c r="H21" s="288">
        <v>244</v>
      </c>
      <c r="I21" s="289">
        <v>422</v>
      </c>
      <c r="J21" s="283">
        <v>395</v>
      </c>
      <c r="K21" s="283">
        <v>27</v>
      </c>
      <c r="L21" s="290">
        <v>356</v>
      </c>
    </row>
    <row r="22" spans="1:12" ht="18">
      <c r="A22" s="335">
        <v>12</v>
      </c>
      <c r="B22" s="336" t="s">
        <v>13</v>
      </c>
      <c r="C22" s="328">
        <v>5</v>
      </c>
      <c r="D22" s="328">
        <v>0</v>
      </c>
      <c r="E22" s="328">
        <v>171</v>
      </c>
      <c r="F22" s="388">
        <v>291</v>
      </c>
      <c r="G22" s="337">
        <v>467</v>
      </c>
      <c r="H22" s="338">
        <v>427</v>
      </c>
      <c r="I22" s="339">
        <v>945</v>
      </c>
      <c r="J22" s="340">
        <v>925</v>
      </c>
      <c r="K22" s="340">
        <v>20</v>
      </c>
      <c r="L22" s="341">
        <v>840</v>
      </c>
    </row>
    <row r="23" spans="1:12" ht="18">
      <c r="A23" s="285">
        <v>13</v>
      </c>
      <c r="B23" s="286" t="s">
        <v>14</v>
      </c>
      <c r="C23" s="187">
        <v>14</v>
      </c>
      <c r="D23" s="187">
        <v>0</v>
      </c>
      <c r="E23" s="187">
        <v>111</v>
      </c>
      <c r="F23" s="185">
        <v>189</v>
      </c>
      <c r="G23" s="287">
        <v>314</v>
      </c>
      <c r="H23" s="288">
        <v>296</v>
      </c>
      <c r="I23" s="289">
        <v>571</v>
      </c>
      <c r="J23" s="283">
        <v>513</v>
      </c>
      <c r="K23" s="283">
        <v>58</v>
      </c>
      <c r="L23" s="290">
        <v>498</v>
      </c>
    </row>
    <row r="24" spans="1:12" ht="18">
      <c r="A24" s="335">
        <v>14</v>
      </c>
      <c r="B24" s="336" t="s">
        <v>15</v>
      </c>
      <c r="C24" s="328">
        <v>4</v>
      </c>
      <c r="D24" s="328">
        <v>4</v>
      </c>
      <c r="E24" s="328">
        <v>132</v>
      </c>
      <c r="F24" s="388">
        <v>267</v>
      </c>
      <c r="G24" s="337">
        <v>407</v>
      </c>
      <c r="H24" s="338">
        <v>383</v>
      </c>
      <c r="I24" s="339">
        <v>685</v>
      </c>
      <c r="J24" s="340">
        <v>644</v>
      </c>
      <c r="K24" s="340">
        <v>41</v>
      </c>
      <c r="L24" s="341">
        <v>606</v>
      </c>
    </row>
    <row r="25" spans="1:12" ht="18">
      <c r="A25" s="285">
        <v>15</v>
      </c>
      <c r="B25" s="286" t="s">
        <v>16</v>
      </c>
      <c r="C25" s="187">
        <v>2</v>
      </c>
      <c r="D25" s="187">
        <v>4</v>
      </c>
      <c r="E25" s="187">
        <v>108</v>
      </c>
      <c r="F25" s="185">
        <v>245</v>
      </c>
      <c r="G25" s="287">
        <v>359</v>
      </c>
      <c r="H25" s="288">
        <v>333</v>
      </c>
      <c r="I25" s="289">
        <v>544</v>
      </c>
      <c r="J25" s="283">
        <v>518</v>
      </c>
      <c r="K25" s="283">
        <v>26</v>
      </c>
      <c r="L25" s="290">
        <v>474</v>
      </c>
    </row>
    <row r="26" spans="1:12" ht="18">
      <c r="A26" s="335">
        <v>16</v>
      </c>
      <c r="B26" s="336" t="s">
        <v>17</v>
      </c>
      <c r="C26" s="328">
        <v>0</v>
      </c>
      <c r="D26" s="328">
        <v>0</v>
      </c>
      <c r="E26" s="328">
        <v>47</v>
      </c>
      <c r="F26" s="388">
        <v>67</v>
      </c>
      <c r="G26" s="337">
        <v>114</v>
      </c>
      <c r="H26" s="338">
        <v>106</v>
      </c>
      <c r="I26" s="339">
        <v>220</v>
      </c>
      <c r="J26" s="340">
        <v>214</v>
      </c>
      <c r="K26" s="340">
        <v>6</v>
      </c>
      <c r="L26" s="341">
        <v>198</v>
      </c>
    </row>
    <row r="27" spans="1:12" ht="18">
      <c r="A27" s="285">
        <v>17</v>
      </c>
      <c r="B27" s="286" t="s">
        <v>18</v>
      </c>
      <c r="C27" s="187">
        <v>9</v>
      </c>
      <c r="D27" s="187">
        <v>5</v>
      </c>
      <c r="E27" s="187">
        <v>155</v>
      </c>
      <c r="F27" s="185">
        <v>291</v>
      </c>
      <c r="G27" s="287">
        <v>460</v>
      </c>
      <c r="H27" s="288">
        <v>439</v>
      </c>
      <c r="I27" s="289">
        <v>795</v>
      </c>
      <c r="J27" s="283">
        <v>742</v>
      </c>
      <c r="K27" s="283">
        <v>53</v>
      </c>
      <c r="L27" s="290">
        <v>704</v>
      </c>
    </row>
    <row r="28" spans="1:12" ht="18">
      <c r="A28" s="335">
        <v>18</v>
      </c>
      <c r="B28" s="336" t="s">
        <v>19</v>
      </c>
      <c r="C28" s="328">
        <v>13</v>
      </c>
      <c r="D28" s="328">
        <v>0</v>
      </c>
      <c r="E28" s="328">
        <v>167</v>
      </c>
      <c r="F28" s="388">
        <v>290</v>
      </c>
      <c r="G28" s="337">
        <v>470</v>
      </c>
      <c r="H28" s="338">
        <v>427</v>
      </c>
      <c r="I28" s="339">
        <v>801</v>
      </c>
      <c r="J28" s="340">
        <v>770</v>
      </c>
      <c r="K28" s="340">
        <v>31</v>
      </c>
      <c r="L28" s="341">
        <v>700</v>
      </c>
    </row>
    <row r="29" spans="1:12" ht="18.75" thickBot="1">
      <c r="A29" s="291"/>
      <c r="B29" s="292" t="s">
        <v>0</v>
      </c>
      <c r="C29" s="293">
        <v>126</v>
      </c>
      <c r="D29" s="293">
        <v>75</v>
      </c>
      <c r="E29" s="293">
        <v>2736</v>
      </c>
      <c r="F29" s="293">
        <v>5308</v>
      </c>
      <c r="G29" s="293">
        <v>8245</v>
      </c>
      <c r="H29" s="293">
        <v>7653</v>
      </c>
      <c r="I29" s="294">
        <v>14312</v>
      </c>
      <c r="J29" s="295">
        <v>13667</v>
      </c>
      <c r="K29" s="294">
        <v>645</v>
      </c>
      <c r="L29" s="296">
        <v>12621</v>
      </c>
    </row>
  </sheetData>
  <sheetProtection/>
  <mergeCells count="15">
    <mergeCell ref="H8:H10"/>
    <mergeCell ref="A2:L2"/>
    <mergeCell ref="A3:L3"/>
    <mergeCell ref="A8:A10"/>
    <mergeCell ref="B8:B10"/>
    <mergeCell ref="C8:C10"/>
    <mergeCell ref="D8:D10"/>
    <mergeCell ref="I8:L8"/>
    <mergeCell ref="I9:K9"/>
    <mergeCell ref="L9:L10"/>
    <mergeCell ref="B1:K1"/>
    <mergeCell ref="B6:I6"/>
    <mergeCell ref="E8:E10"/>
    <mergeCell ref="F8:F10"/>
    <mergeCell ref="G8:G10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="60" zoomScaleNormal="60" zoomScalePageLayoutView="0" workbookViewId="0" topLeftCell="A1">
      <selection activeCell="P11" sqref="P11"/>
    </sheetView>
  </sheetViews>
  <sheetFormatPr defaultColWidth="12.00390625" defaultRowHeight="12.75"/>
  <cols>
    <col min="1" max="1" width="5.00390625" style="30" customWidth="1"/>
    <col min="2" max="2" width="26.25390625" style="21" customWidth="1"/>
    <col min="3" max="3" width="15.75390625" style="21" customWidth="1"/>
    <col min="4" max="4" width="17.625" style="21" customWidth="1"/>
    <col min="5" max="5" width="17.75390625" style="21" customWidth="1"/>
    <col min="6" max="6" width="12.25390625" style="21" customWidth="1"/>
    <col min="7" max="7" width="11.00390625" style="21" customWidth="1"/>
    <col min="8" max="8" width="9.00390625" style="21" customWidth="1"/>
    <col min="9" max="10" width="10.125" style="21" customWidth="1"/>
    <col min="11" max="12" width="12.00390625" style="21" customWidth="1"/>
    <col min="13" max="13" width="19.125" style="21" customWidth="1"/>
    <col min="14" max="14" width="16.75390625" style="21" customWidth="1"/>
    <col min="15" max="16384" width="12.00390625" style="21" customWidth="1"/>
  </cols>
  <sheetData>
    <row r="1" spans="1:14" s="20" customFormat="1" ht="51.75" customHeight="1">
      <c r="A1" s="512" t="s">
        <v>277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</row>
    <row r="2" spans="1:14" ht="58.5" customHeight="1">
      <c r="A2" s="445" t="s">
        <v>1</v>
      </c>
      <c r="B2" s="425" t="s">
        <v>51</v>
      </c>
      <c r="C2" s="433" t="s">
        <v>137</v>
      </c>
      <c r="D2" s="433" t="s">
        <v>138</v>
      </c>
      <c r="E2" s="433"/>
      <c r="F2" s="433" t="s">
        <v>139</v>
      </c>
      <c r="G2" s="433"/>
      <c r="H2" s="433"/>
      <c r="I2" s="433"/>
      <c r="J2" s="433"/>
      <c r="K2" s="433" t="s">
        <v>140</v>
      </c>
      <c r="L2" s="433" t="s">
        <v>141</v>
      </c>
      <c r="M2" s="433" t="s">
        <v>142</v>
      </c>
      <c r="N2" s="433"/>
    </row>
    <row r="3" spans="1:14" ht="64.5" customHeight="1" thickBot="1">
      <c r="A3" s="515"/>
      <c r="B3" s="426"/>
      <c r="C3" s="434"/>
      <c r="D3" s="91" t="s">
        <v>143</v>
      </c>
      <c r="E3" s="92" t="s">
        <v>144</v>
      </c>
      <c r="F3" s="135" t="s">
        <v>37</v>
      </c>
      <c r="G3" s="136" t="s">
        <v>145</v>
      </c>
      <c r="H3" s="136" t="s">
        <v>146</v>
      </c>
      <c r="I3" s="136" t="s">
        <v>147</v>
      </c>
      <c r="J3" s="136" t="s">
        <v>148</v>
      </c>
      <c r="K3" s="434"/>
      <c r="L3" s="434"/>
      <c r="M3" s="135" t="s">
        <v>37</v>
      </c>
      <c r="N3" s="136" t="s">
        <v>149</v>
      </c>
    </row>
    <row r="4" spans="1:14" s="22" customFormat="1" ht="27.75" customHeight="1" thickTop="1">
      <c r="A4" s="137">
        <v>1</v>
      </c>
      <c r="B4" s="72" t="s">
        <v>2</v>
      </c>
      <c r="C4" s="129">
        <v>419</v>
      </c>
      <c r="D4" s="129">
        <v>1269</v>
      </c>
      <c r="E4" s="57">
        <v>1061</v>
      </c>
      <c r="F4" s="138">
        <v>39</v>
      </c>
      <c r="G4" s="138">
        <v>34</v>
      </c>
      <c r="H4" s="138">
        <v>5</v>
      </c>
      <c r="I4" s="129">
        <v>0</v>
      </c>
      <c r="J4" s="129">
        <v>0</v>
      </c>
      <c r="K4" s="139">
        <v>0</v>
      </c>
      <c r="L4" s="139">
        <v>43</v>
      </c>
      <c r="M4" s="139">
        <v>370</v>
      </c>
      <c r="N4" s="129">
        <v>102</v>
      </c>
    </row>
    <row r="5" spans="1:14" s="23" customFormat="1" ht="27.75" customHeight="1">
      <c r="A5" s="345">
        <v>2</v>
      </c>
      <c r="B5" s="305" t="s">
        <v>3</v>
      </c>
      <c r="C5" s="346">
        <v>423</v>
      </c>
      <c r="D5" s="346">
        <v>646</v>
      </c>
      <c r="E5" s="312">
        <v>937</v>
      </c>
      <c r="F5" s="346">
        <v>20</v>
      </c>
      <c r="G5" s="346">
        <v>17</v>
      </c>
      <c r="H5" s="346">
        <v>3</v>
      </c>
      <c r="I5" s="346">
        <v>0</v>
      </c>
      <c r="J5" s="346">
        <v>0</v>
      </c>
      <c r="K5" s="347">
        <v>75</v>
      </c>
      <c r="L5" s="347">
        <v>83</v>
      </c>
      <c r="M5" s="347">
        <v>425</v>
      </c>
      <c r="N5" s="346">
        <v>138</v>
      </c>
    </row>
    <row r="6" spans="1:14" s="23" customFormat="1" ht="27.75" customHeight="1">
      <c r="A6" s="124">
        <v>3</v>
      </c>
      <c r="B6" s="79" t="s">
        <v>4</v>
      </c>
      <c r="C6" s="87">
        <v>758</v>
      </c>
      <c r="D6" s="87">
        <v>1569</v>
      </c>
      <c r="E6" s="55">
        <v>1851</v>
      </c>
      <c r="F6" s="140">
        <v>67</v>
      </c>
      <c r="G6" s="140">
        <v>56</v>
      </c>
      <c r="H6" s="140">
        <v>11</v>
      </c>
      <c r="I6" s="87">
        <v>0</v>
      </c>
      <c r="J6" s="87">
        <v>0</v>
      </c>
      <c r="K6" s="88">
        <v>122</v>
      </c>
      <c r="L6" s="88">
        <v>129</v>
      </c>
      <c r="M6" s="88">
        <v>580</v>
      </c>
      <c r="N6" s="87">
        <v>50</v>
      </c>
    </row>
    <row r="7" spans="1:14" s="23" customFormat="1" ht="27.75" customHeight="1">
      <c r="A7" s="345">
        <v>4</v>
      </c>
      <c r="B7" s="305" t="s">
        <v>5</v>
      </c>
      <c r="C7" s="346">
        <v>2315</v>
      </c>
      <c r="D7" s="346">
        <v>936</v>
      </c>
      <c r="E7" s="312">
        <v>3600</v>
      </c>
      <c r="F7" s="346">
        <v>116</v>
      </c>
      <c r="G7" s="346">
        <v>92</v>
      </c>
      <c r="H7" s="346">
        <v>23</v>
      </c>
      <c r="I7" s="346">
        <v>1</v>
      </c>
      <c r="J7" s="346">
        <v>0</v>
      </c>
      <c r="K7" s="347">
        <v>151</v>
      </c>
      <c r="L7" s="347">
        <v>339</v>
      </c>
      <c r="M7" s="347">
        <v>1425</v>
      </c>
      <c r="N7" s="346">
        <v>495</v>
      </c>
    </row>
    <row r="8" spans="1:14" s="23" customFormat="1" ht="27.75" customHeight="1">
      <c r="A8" s="124">
        <v>5</v>
      </c>
      <c r="B8" s="79" t="s">
        <v>6</v>
      </c>
      <c r="C8" s="87">
        <v>1469</v>
      </c>
      <c r="D8" s="87">
        <v>635</v>
      </c>
      <c r="E8" s="55">
        <v>2687</v>
      </c>
      <c r="F8" s="140">
        <v>133</v>
      </c>
      <c r="G8" s="140">
        <v>105</v>
      </c>
      <c r="H8" s="140">
        <v>28</v>
      </c>
      <c r="I8" s="87">
        <v>0</v>
      </c>
      <c r="J8" s="87">
        <v>0</v>
      </c>
      <c r="K8" s="88">
        <v>186</v>
      </c>
      <c r="L8" s="88">
        <v>219</v>
      </c>
      <c r="M8" s="88">
        <v>1051</v>
      </c>
      <c r="N8" s="87">
        <v>361</v>
      </c>
    </row>
    <row r="9" spans="1:14" s="23" customFormat="1" ht="27.75" customHeight="1">
      <c r="A9" s="345">
        <v>6</v>
      </c>
      <c r="B9" s="305" t="s">
        <v>7</v>
      </c>
      <c r="C9" s="346">
        <v>1953</v>
      </c>
      <c r="D9" s="346">
        <v>2423</v>
      </c>
      <c r="E9" s="312">
        <v>3633</v>
      </c>
      <c r="F9" s="346">
        <v>125</v>
      </c>
      <c r="G9" s="346">
        <v>103</v>
      </c>
      <c r="H9" s="346">
        <v>22</v>
      </c>
      <c r="I9" s="346">
        <v>0</v>
      </c>
      <c r="J9" s="346">
        <v>0</v>
      </c>
      <c r="K9" s="347">
        <v>200</v>
      </c>
      <c r="L9" s="347">
        <v>320</v>
      </c>
      <c r="M9" s="347">
        <v>1610</v>
      </c>
      <c r="N9" s="346">
        <v>377</v>
      </c>
    </row>
    <row r="10" spans="1:14" s="23" customFormat="1" ht="27.75" customHeight="1">
      <c r="A10" s="124">
        <v>7</v>
      </c>
      <c r="B10" s="79" t="s">
        <v>8</v>
      </c>
      <c r="C10" s="87">
        <v>729</v>
      </c>
      <c r="D10" s="87">
        <v>918</v>
      </c>
      <c r="E10" s="55">
        <v>1307</v>
      </c>
      <c r="F10" s="140">
        <v>69</v>
      </c>
      <c r="G10" s="140">
        <v>60</v>
      </c>
      <c r="H10" s="140">
        <v>9</v>
      </c>
      <c r="I10" s="87">
        <v>0</v>
      </c>
      <c r="J10" s="87">
        <v>0</v>
      </c>
      <c r="K10" s="88">
        <v>59</v>
      </c>
      <c r="L10" s="88">
        <v>103</v>
      </c>
      <c r="M10" s="88">
        <v>548</v>
      </c>
      <c r="N10" s="87">
        <v>211</v>
      </c>
    </row>
    <row r="11" spans="1:14" s="23" customFormat="1" ht="27.75" customHeight="1">
      <c r="A11" s="345">
        <v>8</v>
      </c>
      <c r="B11" s="305" t="s">
        <v>9</v>
      </c>
      <c r="C11" s="346">
        <v>594</v>
      </c>
      <c r="D11" s="346">
        <v>601</v>
      </c>
      <c r="E11" s="312">
        <v>970</v>
      </c>
      <c r="F11" s="346">
        <v>59</v>
      </c>
      <c r="G11" s="346">
        <v>51</v>
      </c>
      <c r="H11" s="346">
        <v>8</v>
      </c>
      <c r="I11" s="346">
        <v>0</v>
      </c>
      <c r="J11" s="346">
        <v>0</v>
      </c>
      <c r="K11" s="347">
        <v>74</v>
      </c>
      <c r="L11" s="347">
        <v>58</v>
      </c>
      <c r="M11" s="347">
        <v>469</v>
      </c>
      <c r="N11" s="346">
        <v>298</v>
      </c>
    </row>
    <row r="12" spans="1:14" s="23" customFormat="1" ht="27.75" customHeight="1">
      <c r="A12" s="124">
        <v>9</v>
      </c>
      <c r="B12" s="79" t="s">
        <v>10</v>
      </c>
      <c r="C12" s="87">
        <v>820</v>
      </c>
      <c r="D12" s="87">
        <v>494</v>
      </c>
      <c r="E12" s="55">
        <v>1506</v>
      </c>
      <c r="F12" s="87">
        <v>59</v>
      </c>
      <c r="G12" s="87">
        <v>47</v>
      </c>
      <c r="H12" s="87">
        <v>12</v>
      </c>
      <c r="I12" s="87">
        <v>0</v>
      </c>
      <c r="J12" s="87">
        <v>0</v>
      </c>
      <c r="K12" s="88">
        <v>133</v>
      </c>
      <c r="L12" s="88">
        <v>136</v>
      </c>
      <c r="M12" s="88">
        <v>453</v>
      </c>
      <c r="N12" s="87">
        <v>166</v>
      </c>
    </row>
    <row r="13" spans="1:14" s="23" customFormat="1" ht="27.75" customHeight="1">
      <c r="A13" s="345">
        <v>10</v>
      </c>
      <c r="B13" s="305" t="s">
        <v>11</v>
      </c>
      <c r="C13" s="346">
        <v>266</v>
      </c>
      <c r="D13" s="346">
        <v>631</v>
      </c>
      <c r="E13" s="312">
        <v>706</v>
      </c>
      <c r="F13" s="346">
        <v>20</v>
      </c>
      <c r="G13" s="346">
        <v>17</v>
      </c>
      <c r="H13" s="346">
        <v>3</v>
      </c>
      <c r="I13" s="346">
        <v>0</v>
      </c>
      <c r="J13" s="346">
        <v>0</v>
      </c>
      <c r="K13" s="347">
        <v>19</v>
      </c>
      <c r="L13" s="347">
        <v>55</v>
      </c>
      <c r="M13" s="347">
        <v>239</v>
      </c>
      <c r="N13" s="346">
        <v>49</v>
      </c>
    </row>
    <row r="14" spans="1:14" s="23" customFormat="1" ht="27.75" customHeight="1">
      <c r="A14" s="124">
        <v>11</v>
      </c>
      <c r="B14" s="79" t="s">
        <v>12</v>
      </c>
      <c r="C14" s="87">
        <v>561</v>
      </c>
      <c r="D14" s="87">
        <v>573</v>
      </c>
      <c r="E14" s="55">
        <v>1003</v>
      </c>
      <c r="F14" s="87">
        <v>32</v>
      </c>
      <c r="G14" s="87">
        <v>26</v>
      </c>
      <c r="H14" s="87">
        <v>6</v>
      </c>
      <c r="I14" s="87">
        <v>0</v>
      </c>
      <c r="J14" s="87">
        <v>0</v>
      </c>
      <c r="K14" s="88">
        <v>86</v>
      </c>
      <c r="L14" s="88">
        <v>77</v>
      </c>
      <c r="M14" s="88">
        <v>410</v>
      </c>
      <c r="N14" s="87">
        <v>127</v>
      </c>
    </row>
    <row r="15" spans="1:14" s="23" customFormat="1" ht="27.75" customHeight="1">
      <c r="A15" s="345">
        <v>12</v>
      </c>
      <c r="B15" s="305" t="s">
        <v>13</v>
      </c>
      <c r="C15" s="346">
        <v>659</v>
      </c>
      <c r="D15" s="346">
        <v>665</v>
      </c>
      <c r="E15" s="312">
        <v>2515</v>
      </c>
      <c r="F15" s="346">
        <v>52</v>
      </c>
      <c r="G15" s="346">
        <v>40</v>
      </c>
      <c r="H15" s="346">
        <v>12</v>
      </c>
      <c r="I15" s="346">
        <v>0</v>
      </c>
      <c r="J15" s="346">
        <v>0</v>
      </c>
      <c r="K15" s="347">
        <v>115</v>
      </c>
      <c r="L15" s="347">
        <v>127</v>
      </c>
      <c r="M15" s="347">
        <v>481</v>
      </c>
      <c r="N15" s="346">
        <v>68</v>
      </c>
    </row>
    <row r="16" spans="1:14" s="23" customFormat="1" ht="27.75" customHeight="1">
      <c r="A16" s="124">
        <v>13</v>
      </c>
      <c r="B16" s="79" t="s">
        <v>14</v>
      </c>
      <c r="C16" s="87">
        <v>307</v>
      </c>
      <c r="D16" s="87">
        <v>1719</v>
      </c>
      <c r="E16" s="55">
        <v>725</v>
      </c>
      <c r="F16" s="87">
        <v>26</v>
      </c>
      <c r="G16" s="87">
        <v>21</v>
      </c>
      <c r="H16" s="87">
        <v>5</v>
      </c>
      <c r="I16" s="87">
        <v>0</v>
      </c>
      <c r="J16" s="87">
        <v>0</v>
      </c>
      <c r="K16" s="88">
        <v>41</v>
      </c>
      <c r="L16" s="88">
        <v>59</v>
      </c>
      <c r="M16" s="88">
        <v>397</v>
      </c>
      <c r="N16" s="87">
        <v>62</v>
      </c>
    </row>
    <row r="17" spans="1:14" s="23" customFormat="1" ht="27.75" customHeight="1">
      <c r="A17" s="345">
        <v>14</v>
      </c>
      <c r="B17" s="305" t="s">
        <v>15</v>
      </c>
      <c r="C17" s="346">
        <v>489</v>
      </c>
      <c r="D17" s="346">
        <v>993</v>
      </c>
      <c r="E17" s="312">
        <v>1151</v>
      </c>
      <c r="F17" s="346">
        <v>45</v>
      </c>
      <c r="G17" s="346">
        <v>36</v>
      </c>
      <c r="H17" s="346">
        <v>9</v>
      </c>
      <c r="I17" s="346">
        <v>0</v>
      </c>
      <c r="J17" s="346">
        <v>0</v>
      </c>
      <c r="K17" s="347">
        <v>74</v>
      </c>
      <c r="L17" s="347">
        <v>84</v>
      </c>
      <c r="M17" s="347">
        <v>526</v>
      </c>
      <c r="N17" s="346">
        <v>129</v>
      </c>
    </row>
    <row r="18" spans="1:14" s="23" customFormat="1" ht="27.75" customHeight="1">
      <c r="A18" s="124">
        <v>15</v>
      </c>
      <c r="B18" s="79" t="s">
        <v>16</v>
      </c>
      <c r="C18" s="87">
        <v>333</v>
      </c>
      <c r="D18" s="87">
        <v>1583</v>
      </c>
      <c r="E18" s="55">
        <v>985</v>
      </c>
      <c r="F18" s="140">
        <v>28</v>
      </c>
      <c r="G18" s="140">
        <v>21</v>
      </c>
      <c r="H18" s="140">
        <v>7</v>
      </c>
      <c r="I18" s="87">
        <v>0</v>
      </c>
      <c r="J18" s="87">
        <v>0</v>
      </c>
      <c r="K18" s="88">
        <v>56</v>
      </c>
      <c r="L18" s="88">
        <v>91</v>
      </c>
      <c r="M18" s="88">
        <v>385</v>
      </c>
      <c r="N18" s="87">
        <v>44</v>
      </c>
    </row>
    <row r="19" spans="1:14" s="23" customFormat="1" ht="27.75" customHeight="1">
      <c r="A19" s="345">
        <v>16</v>
      </c>
      <c r="B19" s="305" t="s">
        <v>17</v>
      </c>
      <c r="C19" s="346">
        <v>682</v>
      </c>
      <c r="D19" s="346">
        <v>407</v>
      </c>
      <c r="E19" s="312">
        <v>666</v>
      </c>
      <c r="F19" s="346">
        <v>62</v>
      </c>
      <c r="G19" s="346">
        <v>44</v>
      </c>
      <c r="H19" s="346">
        <v>18</v>
      </c>
      <c r="I19" s="346">
        <v>0</v>
      </c>
      <c r="J19" s="346">
        <v>0</v>
      </c>
      <c r="K19" s="347">
        <v>32</v>
      </c>
      <c r="L19" s="347">
        <v>45</v>
      </c>
      <c r="M19" s="347">
        <v>410</v>
      </c>
      <c r="N19" s="346">
        <v>287</v>
      </c>
    </row>
    <row r="20" spans="1:14" s="23" customFormat="1" ht="27.75" customHeight="1">
      <c r="A20" s="124">
        <v>17</v>
      </c>
      <c r="B20" s="79" t="s">
        <v>18</v>
      </c>
      <c r="C20" s="87">
        <v>669</v>
      </c>
      <c r="D20" s="87">
        <v>1292</v>
      </c>
      <c r="E20" s="55">
        <v>1317</v>
      </c>
      <c r="F20" s="87">
        <v>87</v>
      </c>
      <c r="G20" s="87">
        <v>73</v>
      </c>
      <c r="H20" s="87">
        <v>14</v>
      </c>
      <c r="I20" s="87">
        <v>0</v>
      </c>
      <c r="J20" s="87">
        <v>0</v>
      </c>
      <c r="K20" s="88">
        <v>118</v>
      </c>
      <c r="L20" s="88">
        <v>111</v>
      </c>
      <c r="M20" s="88">
        <v>471</v>
      </c>
      <c r="N20" s="87">
        <v>125</v>
      </c>
    </row>
    <row r="21" spans="1:14" s="23" customFormat="1" ht="27.75" customHeight="1">
      <c r="A21" s="345">
        <v>18</v>
      </c>
      <c r="B21" s="305" t="s">
        <v>19</v>
      </c>
      <c r="C21" s="346">
        <v>1028</v>
      </c>
      <c r="D21" s="346">
        <v>500</v>
      </c>
      <c r="E21" s="312">
        <v>1872</v>
      </c>
      <c r="F21" s="346">
        <v>82</v>
      </c>
      <c r="G21" s="346">
        <v>69</v>
      </c>
      <c r="H21" s="346">
        <v>13</v>
      </c>
      <c r="I21" s="346">
        <v>0</v>
      </c>
      <c r="J21" s="346">
        <v>0</v>
      </c>
      <c r="K21" s="347">
        <v>90</v>
      </c>
      <c r="L21" s="347">
        <v>171</v>
      </c>
      <c r="M21" s="347">
        <v>780</v>
      </c>
      <c r="N21" s="346">
        <v>307</v>
      </c>
    </row>
    <row r="22" spans="1:14" s="23" customFormat="1" ht="27.75" customHeight="1">
      <c r="A22" s="513" t="s">
        <v>0</v>
      </c>
      <c r="B22" s="513"/>
      <c r="C22" s="90">
        <v>14474</v>
      </c>
      <c r="D22" s="90">
        <v>17854</v>
      </c>
      <c r="E22" s="141">
        <v>28492</v>
      </c>
      <c r="F22" s="90">
        <v>1121</v>
      </c>
      <c r="G22" s="90">
        <v>912</v>
      </c>
      <c r="H22" s="90">
        <v>208</v>
      </c>
      <c r="I22" s="90">
        <v>1</v>
      </c>
      <c r="J22" s="90">
        <v>0</v>
      </c>
      <c r="K22" s="90">
        <v>1631</v>
      </c>
      <c r="L22" s="90">
        <v>2250</v>
      </c>
      <c r="M22" s="90">
        <v>11030</v>
      </c>
      <c r="N22" s="90">
        <v>3396</v>
      </c>
    </row>
    <row r="23" spans="1:14" ht="23.25" customHeight="1">
      <c r="A23" s="142"/>
      <c r="B23" s="514" t="s">
        <v>31</v>
      </c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143"/>
    </row>
    <row r="24" spans="1:8" s="25" customFormat="1" ht="12.75" customHeight="1">
      <c r="A24" s="24"/>
      <c r="B24" s="26"/>
      <c r="C24" s="24"/>
      <c r="D24" s="24"/>
      <c r="E24" s="24"/>
      <c r="F24" s="24"/>
      <c r="H24" s="24"/>
    </row>
    <row r="25" spans="1:8" ht="12.75" customHeight="1">
      <c r="A25" s="27"/>
      <c r="B25" s="28"/>
      <c r="C25" s="29"/>
      <c r="D25" s="29"/>
      <c r="E25" s="29"/>
      <c r="F25" s="29"/>
      <c r="H25" s="28"/>
    </row>
    <row r="26" spans="1:8" ht="12.75" customHeight="1">
      <c r="A26" s="27"/>
      <c r="B26" s="28"/>
      <c r="C26" s="28"/>
      <c r="D26" s="28"/>
      <c r="E26" s="28"/>
      <c r="F26" s="28"/>
      <c r="H26" s="28"/>
    </row>
  </sheetData>
  <sheetProtection/>
  <mergeCells count="11">
    <mergeCell ref="B23:M23"/>
    <mergeCell ref="B2:B3"/>
    <mergeCell ref="A2:A3"/>
    <mergeCell ref="D2:E2"/>
    <mergeCell ref="F2:J2"/>
    <mergeCell ref="M2:N2"/>
    <mergeCell ref="A1:N1"/>
    <mergeCell ref="C2:C3"/>
    <mergeCell ref="K2:K3"/>
    <mergeCell ref="L2:L3"/>
    <mergeCell ref="A22:B22"/>
  </mergeCells>
  <printOptions/>
  <pageMargins left="1.04" right="0.16" top="0.16" bottom="0.16" header="0.16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Анчукова Елена Леонидовна</cp:lastModifiedBy>
  <cp:lastPrinted>2015-08-12T07:46:18Z</cp:lastPrinted>
  <dcterms:created xsi:type="dcterms:W3CDTF">2012-06-09T06:34:01Z</dcterms:created>
  <dcterms:modified xsi:type="dcterms:W3CDTF">2015-12-23T07:58:06Z</dcterms:modified>
  <cp:category/>
  <cp:version/>
  <cp:contentType/>
  <cp:contentStatus/>
</cp:coreProperties>
</file>