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330" windowWidth="18120" windowHeight="9270" tabRatio="777" activeTab="2"/>
  </bookViews>
  <sheets>
    <sheet name="ЕДВ" sheetId="1" r:id="rId1"/>
    <sheet name="РЕДК" sheetId="2" r:id="rId2"/>
    <sheet name="ЕДК-многодет" sheetId="20" r:id="rId3"/>
    <sheet name="ЕДК-село" sheetId="5" r:id="rId4"/>
    <sheet name="субсидии" sheetId="30" r:id="rId5"/>
    <sheet name="ДП" sheetId="7" r:id="rId6"/>
    <sheet name="бер и корм" sheetId="8" r:id="rId7"/>
    <sheet name="ЕДВ на 3-го" sheetId="42" r:id="rId8"/>
    <sheet name="МСП" sheetId="41" r:id="rId9"/>
    <sheet name="ВОВ" sheetId="33" r:id="rId10"/>
    <sheet name="федрегистр" sheetId="12" r:id="rId11"/>
    <sheet name="инвалиды" sheetId="13" r:id="rId12"/>
    <sheet name="ФЕДК" sheetId="15" r:id="rId13"/>
    <sheet name="1,5" sheetId="29" r:id="rId14"/>
    <sheet name="475" sheetId="27" r:id="rId15"/>
    <sheet name="142" sheetId="26" r:id="rId16"/>
    <sheet name="актуальные" sheetId="25" r:id="rId17"/>
    <sheet name="ЧАЭС" sheetId="32" r:id="rId18"/>
    <sheet name="Чис.многод.сем" sheetId="37" r:id="rId19"/>
    <sheet name="доноры" sheetId="40" r:id="rId20"/>
  </sheets>
  <definedNames>
    <definedName name="_xlnm.Database" localSheetId="5">ДП!#REF!</definedName>
  </definedNames>
  <calcPr calcId="145621"/>
</workbook>
</file>

<file path=xl/calcChain.xml><?xml version="1.0" encoding="utf-8"?>
<calcChain xmlns="http://schemas.openxmlformats.org/spreadsheetml/2006/main">
  <c r="C23" i="27" l="1"/>
  <c r="D23" i="27"/>
  <c r="E23" i="27"/>
  <c r="O21" i="41" l="1"/>
  <c r="N21" i="41"/>
  <c r="M21" i="41"/>
  <c r="L21" i="41"/>
  <c r="K21" i="41"/>
  <c r="J21" i="41"/>
  <c r="L24" i="42"/>
  <c r="K24" i="42"/>
  <c r="J24" i="42"/>
  <c r="I24" i="42"/>
  <c r="H24" i="42"/>
  <c r="G24" i="42"/>
  <c r="F24" i="42"/>
  <c r="E24" i="42"/>
  <c r="D24" i="42"/>
  <c r="C24" i="42"/>
  <c r="N23" i="37" l="1"/>
  <c r="M23" i="37"/>
  <c r="L23" i="37"/>
  <c r="K23" i="37"/>
  <c r="J23" i="37"/>
  <c r="I23" i="37"/>
  <c r="H23" i="37"/>
  <c r="G23" i="37"/>
  <c r="F23" i="37"/>
  <c r="E23" i="37"/>
  <c r="O23" i="37" s="1"/>
  <c r="D23" i="37"/>
  <c r="C23" i="37"/>
  <c r="O22" i="37"/>
  <c r="O21" i="37"/>
  <c r="O20" i="37"/>
  <c r="O19" i="37"/>
  <c r="O18" i="37"/>
  <c r="O17" i="37"/>
  <c r="O16" i="37"/>
  <c r="O15" i="37"/>
  <c r="O14" i="37"/>
  <c r="O13" i="37"/>
  <c r="O12" i="37"/>
  <c r="O11" i="37"/>
  <c r="O10" i="37"/>
  <c r="O9" i="37"/>
  <c r="O8" i="37"/>
  <c r="O7" i="37"/>
  <c r="O6" i="37"/>
  <c r="O5" i="37"/>
  <c r="C24" i="32" l="1"/>
  <c r="D21" i="25" l="1"/>
  <c r="C21" i="25"/>
  <c r="U26" i="29"/>
  <c r="S26" i="29"/>
  <c r="Q26" i="29"/>
  <c r="O26" i="29"/>
  <c r="N26" i="29"/>
  <c r="L26" i="29"/>
  <c r="H26" i="29"/>
  <c r="F26" i="29"/>
  <c r="E26" i="29"/>
  <c r="C26" i="29"/>
  <c r="T25" i="29"/>
  <c r="R25" i="29"/>
  <c r="M25" i="29"/>
  <c r="P25" i="29" s="1"/>
  <c r="K25" i="29"/>
  <c r="I25" i="29"/>
  <c r="G25" i="29"/>
  <c r="J25" i="29" s="1"/>
  <c r="D25" i="29"/>
  <c r="T24" i="29"/>
  <c r="R24" i="29"/>
  <c r="P24" i="29"/>
  <c r="M24" i="29"/>
  <c r="K24" i="29"/>
  <c r="I24" i="29"/>
  <c r="G24" i="29"/>
  <c r="D24" i="29"/>
  <c r="J24" i="29" s="1"/>
  <c r="T23" i="29"/>
  <c r="R23" i="29"/>
  <c r="M23" i="29"/>
  <c r="P23" i="29" s="1"/>
  <c r="K23" i="29"/>
  <c r="J23" i="29"/>
  <c r="I23" i="29"/>
  <c r="G23" i="29"/>
  <c r="D23" i="29"/>
  <c r="T22" i="29"/>
  <c r="R22" i="29"/>
  <c r="P22" i="29"/>
  <c r="M22" i="29"/>
  <c r="K22" i="29"/>
  <c r="I22" i="29"/>
  <c r="G22" i="29"/>
  <c r="D22" i="29"/>
  <c r="J22" i="29" s="1"/>
  <c r="T21" i="29"/>
  <c r="R21" i="29"/>
  <c r="M21" i="29"/>
  <c r="P21" i="29" s="1"/>
  <c r="K21" i="29"/>
  <c r="I21" i="29"/>
  <c r="G21" i="29"/>
  <c r="J21" i="29" s="1"/>
  <c r="D21" i="29"/>
  <c r="T20" i="29"/>
  <c r="R20" i="29"/>
  <c r="P20" i="29"/>
  <c r="M20" i="29"/>
  <c r="K20" i="29"/>
  <c r="I20" i="29"/>
  <c r="G20" i="29"/>
  <c r="D20" i="29"/>
  <c r="J20" i="29" s="1"/>
  <c r="T19" i="29"/>
  <c r="R19" i="29"/>
  <c r="M19" i="29"/>
  <c r="P19" i="29" s="1"/>
  <c r="K19" i="29"/>
  <c r="J19" i="29"/>
  <c r="I19" i="29"/>
  <c r="G19" i="29"/>
  <c r="D19" i="29"/>
  <c r="T18" i="29"/>
  <c r="R18" i="29"/>
  <c r="P18" i="29"/>
  <c r="M18" i="29"/>
  <c r="K18" i="29"/>
  <c r="I18" i="29"/>
  <c r="G18" i="29"/>
  <c r="D18" i="29"/>
  <c r="J18" i="29" s="1"/>
  <c r="T17" i="29"/>
  <c r="R17" i="29"/>
  <c r="M17" i="29"/>
  <c r="P17" i="29" s="1"/>
  <c r="K17" i="29"/>
  <c r="I17" i="29"/>
  <c r="G17" i="29"/>
  <c r="J17" i="29" s="1"/>
  <c r="D17" i="29"/>
  <c r="T16" i="29"/>
  <c r="R16" i="29"/>
  <c r="P16" i="29"/>
  <c r="M16" i="29"/>
  <c r="K16" i="29"/>
  <c r="I16" i="29"/>
  <c r="G16" i="29"/>
  <c r="D16" i="29"/>
  <c r="J16" i="29" s="1"/>
  <c r="T15" i="29"/>
  <c r="R15" i="29"/>
  <c r="M15" i="29"/>
  <c r="P15" i="29" s="1"/>
  <c r="K15" i="29"/>
  <c r="J15" i="29"/>
  <c r="I15" i="29"/>
  <c r="G15" i="29"/>
  <c r="D15" i="29"/>
  <c r="T14" i="29"/>
  <c r="R14" i="29"/>
  <c r="P14" i="29"/>
  <c r="M14" i="29"/>
  <c r="K14" i="29"/>
  <c r="I14" i="29"/>
  <c r="G14" i="29"/>
  <c r="D14" i="29"/>
  <c r="J14" i="29" s="1"/>
  <c r="T13" i="29"/>
  <c r="R13" i="29"/>
  <c r="M13" i="29"/>
  <c r="P13" i="29" s="1"/>
  <c r="K13" i="29"/>
  <c r="I13" i="29"/>
  <c r="G13" i="29"/>
  <c r="J13" i="29" s="1"/>
  <c r="D13" i="29"/>
  <c r="T12" i="29"/>
  <c r="R12" i="29"/>
  <c r="P12" i="29"/>
  <c r="M12" i="29"/>
  <c r="K12" i="29"/>
  <c r="I12" i="29"/>
  <c r="G12" i="29"/>
  <c r="D12" i="29"/>
  <c r="J12" i="29" s="1"/>
  <c r="T11" i="29"/>
  <c r="R11" i="29"/>
  <c r="M11" i="29"/>
  <c r="P11" i="29" s="1"/>
  <c r="K11" i="29"/>
  <c r="J11" i="29"/>
  <c r="I11" i="29"/>
  <c r="G11" i="29"/>
  <c r="D11" i="29"/>
  <c r="T10" i="29"/>
  <c r="R10" i="29"/>
  <c r="P10" i="29"/>
  <c r="M10" i="29"/>
  <c r="K10" i="29"/>
  <c r="K26" i="29" s="1"/>
  <c r="I10" i="29"/>
  <c r="G10" i="29"/>
  <c r="D10" i="29"/>
  <c r="J10" i="29" s="1"/>
  <c r="T9" i="29"/>
  <c r="R9" i="29"/>
  <c r="M9" i="29"/>
  <c r="P9" i="29" s="1"/>
  <c r="K9" i="29"/>
  <c r="I9" i="29"/>
  <c r="G9" i="29"/>
  <c r="G26" i="29" s="1"/>
  <c r="D9" i="29"/>
  <c r="T8" i="29"/>
  <c r="T26" i="29" s="1"/>
  <c r="R8" i="29"/>
  <c r="R26" i="29" s="1"/>
  <c r="P8" i="29"/>
  <c r="M8" i="29"/>
  <c r="K8" i="29"/>
  <c r="I8" i="29"/>
  <c r="I26" i="29" s="1"/>
  <c r="G8" i="29"/>
  <c r="D8" i="29"/>
  <c r="D26" i="29" s="1"/>
  <c r="D21" i="15"/>
  <c r="C21" i="15"/>
  <c r="J18" i="15"/>
  <c r="I18" i="15"/>
  <c r="N23" i="13"/>
  <c r="M23" i="13"/>
  <c r="L23" i="13"/>
  <c r="K23" i="13"/>
  <c r="J23" i="13"/>
  <c r="H23" i="13"/>
  <c r="G23" i="13"/>
  <c r="F23" i="13"/>
  <c r="E23" i="13"/>
  <c r="D23" i="13"/>
  <c r="O22" i="13"/>
  <c r="I22" i="13"/>
  <c r="F22" i="13"/>
  <c r="C22" i="13"/>
  <c r="O21" i="13"/>
  <c r="I21" i="13"/>
  <c r="F21" i="13"/>
  <c r="C21" i="13"/>
  <c r="O20" i="13"/>
  <c r="I20" i="13"/>
  <c r="F20" i="13"/>
  <c r="C20" i="13"/>
  <c r="O19" i="13"/>
  <c r="I19" i="13"/>
  <c r="F19" i="13"/>
  <c r="C19" i="13"/>
  <c r="O18" i="13"/>
  <c r="I18" i="13"/>
  <c r="F18" i="13"/>
  <c r="C18" i="13"/>
  <c r="O17" i="13"/>
  <c r="I17" i="13"/>
  <c r="F17" i="13"/>
  <c r="C17" i="13"/>
  <c r="O16" i="13"/>
  <c r="I16" i="13"/>
  <c r="F16" i="13"/>
  <c r="C16" i="13"/>
  <c r="O15" i="13"/>
  <c r="I15" i="13"/>
  <c r="F15" i="13"/>
  <c r="C15" i="13"/>
  <c r="O14" i="13"/>
  <c r="I14" i="13"/>
  <c r="F14" i="13"/>
  <c r="C14" i="13"/>
  <c r="O13" i="13"/>
  <c r="I13" i="13"/>
  <c r="F13" i="13"/>
  <c r="C13" i="13"/>
  <c r="O12" i="13"/>
  <c r="I12" i="13"/>
  <c r="F12" i="13"/>
  <c r="C12" i="13"/>
  <c r="O11" i="13"/>
  <c r="I11" i="13"/>
  <c r="F11" i="13"/>
  <c r="C11" i="13"/>
  <c r="O10" i="13"/>
  <c r="I10" i="13"/>
  <c r="F10" i="13"/>
  <c r="C10" i="13"/>
  <c r="O9" i="13"/>
  <c r="I9" i="13"/>
  <c r="F9" i="13"/>
  <c r="C9" i="13"/>
  <c r="O8" i="13"/>
  <c r="I8" i="13"/>
  <c r="F8" i="13"/>
  <c r="C8" i="13"/>
  <c r="O7" i="13"/>
  <c r="I7" i="13"/>
  <c r="F7" i="13"/>
  <c r="C7" i="13"/>
  <c r="O6" i="13"/>
  <c r="I6" i="13"/>
  <c r="F6" i="13"/>
  <c r="C6" i="13"/>
  <c r="O5" i="13"/>
  <c r="O23" i="13" s="1"/>
  <c r="I5" i="13"/>
  <c r="I23" i="13" s="1"/>
  <c r="F5" i="13"/>
  <c r="C5" i="13"/>
  <c r="C23" i="13" s="1"/>
  <c r="P26" i="29" l="1"/>
  <c r="J9" i="29"/>
  <c r="M26" i="29"/>
  <c r="J8" i="29"/>
  <c r="J26" i="29" s="1"/>
  <c r="N26" i="33"/>
  <c r="M26" i="33"/>
  <c r="L26" i="33"/>
  <c r="J26" i="33"/>
  <c r="I26" i="33"/>
  <c r="H26" i="33"/>
  <c r="G26" i="33"/>
  <c r="F26" i="33"/>
  <c r="D26" i="33"/>
  <c r="K25" i="33"/>
  <c r="H25" i="33"/>
  <c r="E25" i="33"/>
  <c r="C25" i="33" s="1"/>
  <c r="K24" i="33"/>
  <c r="H24" i="33"/>
  <c r="E24" i="33"/>
  <c r="C24" i="33" s="1"/>
  <c r="K23" i="33"/>
  <c r="H23" i="33"/>
  <c r="E23" i="33"/>
  <c r="C23" i="33" s="1"/>
  <c r="K22" i="33"/>
  <c r="H22" i="33"/>
  <c r="E22" i="33"/>
  <c r="C22" i="33" s="1"/>
  <c r="K21" i="33"/>
  <c r="H21" i="33"/>
  <c r="E21" i="33"/>
  <c r="C21" i="33" s="1"/>
  <c r="K20" i="33"/>
  <c r="H20" i="33"/>
  <c r="E20" i="33"/>
  <c r="C20" i="33" s="1"/>
  <c r="K19" i="33"/>
  <c r="H19" i="33"/>
  <c r="E19" i="33"/>
  <c r="C19" i="33" s="1"/>
  <c r="K18" i="33"/>
  <c r="H18" i="33"/>
  <c r="E18" i="33"/>
  <c r="C18" i="33" s="1"/>
  <c r="K17" i="33"/>
  <c r="H17" i="33"/>
  <c r="E17" i="33"/>
  <c r="C17" i="33" s="1"/>
  <c r="K16" i="33"/>
  <c r="H16" i="33"/>
  <c r="E16" i="33"/>
  <c r="C16" i="33" s="1"/>
  <c r="K15" i="33"/>
  <c r="H15" i="33"/>
  <c r="E15" i="33"/>
  <c r="C15" i="33" s="1"/>
  <c r="K14" i="33"/>
  <c r="H14" i="33"/>
  <c r="E14" i="33"/>
  <c r="C14" i="33" s="1"/>
  <c r="K13" i="33"/>
  <c r="H13" i="33"/>
  <c r="E13" i="33"/>
  <c r="C13" i="33" s="1"/>
  <c r="K12" i="33"/>
  <c r="H12" i="33"/>
  <c r="E12" i="33"/>
  <c r="C12" i="33" s="1"/>
  <c r="K11" i="33"/>
  <c r="H11" i="33"/>
  <c r="E11" i="33"/>
  <c r="C11" i="33" s="1"/>
  <c r="K10" i="33"/>
  <c r="H10" i="33"/>
  <c r="E10" i="33"/>
  <c r="C10" i="33" s="1"/>
  <c r="K9" i="33"/>
  <c r="H9" i="33"/>
  <c r="E9" i="33"/>
  <c r="C9" i="33" s="1"/>
  <c r="K8" i="33"/>
  <c r="K26" i="33" s="1"/>
  <c r="H8" i="33"/>
  <c r="E8" i="33"/>
  <c r="C8" i="33" s="1"/>
  <c r="C26" i="33" s="1"/>
  <c r="H21" i="41"/>
  <c r="G21" i="41"/>
  <c r="F21" i="41"/>
  <c r="E21" i="41"/>
  <c r="D21" i="41"/>
  <c r="C21" i="41"/>
  <c r="E26" i="33" l="1"/>
  <c r="F23" i="30"/>
  <c r="E23" i="30"/>
  <c r="D23" i="30"/>
  <c r="C23" i="30"/>
  <c r="F24" i="20" l="1"/>
  <c r="D24" i="20"/>
  <c r="C24" i="20"/>
  <c r="AI27" i="5"/>
  <c r="AI26" i="5"/>
  <c r="AF24" i="5"/>
  <c r="AE24" i="5"/>
  <c r="AD24" i="5"/>
  <c r="AC24" i="5"/>
  <c r="F23" i="2" l="1"/>
  <c r="E23" i="2"/>
  <c r="D23" i="2"/>
  <c r="C23" i="2"/>
  <c r="N22" i="1"/>
  <c r="M22" i="1"/>
  <c r="K22" i="1"/>
  <c r="J22" i="1"/>
  <c r="I22" i="1"/>
  <c r="H22" i="1"/>
  <c r="G22" i="1"/>
  <c r="E22" i="1"/>
  <c r="D22" i="1"/>
  <c r="C22" i="1"/>
  <c r="L21" i="1"/>
  <c r="F21" i="1"/>
  <c r="L20" i="1"/>
  <c r="F20" i="1"/>
  <c r="L19" i="1"/>
  <c r="F19" i="1"/>
  <c r="L18" i="1"/>
  <c r="F18" i="1"/>
  <c r="L17" i="1"/>
  <c r="F17" i="1"/>
  <c r="L16" i="1"/>
  <c r="F16" i="1"/>
  <c r="L15" i="1"/>
  <c r="F15" i="1"/>
  <c r="L14" i="1"/>
  <c r="F14" i="1"/>
  <c r="L13" i="1"/>
  <c r="F13" i="1"/>
  <c r="L12" i="1"/>
  <c r="F12" i="1"/>
  <c r="L11" i="1"/>
  <c r="F11" i="1"/>
  <c r="L10" i="1"/>
  <c r="F10" i="1"/>
  <c r="L9" i="1"/>
  <c r="F9" i="1"/>
  <c r="L8" i="1"/>
  <c r="F8" i="1"/>
  <c r="L7" i="1"/>
  <c r="F7" i="1"/>
  <c r="L6" i="1"/>
  <c r="F6" i="1"/>
  <c r="L5" i="1"/>
  <c r="F5" i="1"/>
  <c r="L4" i="1"/>
  <c r="L22" i="1" s="1"/>
  <c r="F4" i="1"/>
  <c r="F22" i="1" s="1"/>
</calcChain>
</file>

<file path=xl/sharedStrings.xml><?xml version="1.0" encoding="utf-8"?>
<sst xmlns="http://schemas.openxmlformats.org/spreadsheetml/2006/main" count="766" uniqueCount="317">
  <si>
    <t>ИТОГО</t>
  </si>
  <si>
    <t>№</t>
  </si>
  <si>
    <t xml:space="preserve"> Бокситогорский</t>
  </si>
  <si>
    <t xml:space="preserve"> Волосовский</t>
  </si>
  <si>
    <t xml:space="preserve"> Волховский</t>
  </si>
  <si>
    <t xml:space="preserve"> Всеволожский</t>
  </si>
  <si>
    <t xml:space="preserve"> 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</si>
  <si>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</si>
  <si>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</si>
  <si>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</si>
  <si>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</si>
  <si>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</si>
  <si>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</si>
  <si>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</si>
  <si>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</si>
  <si>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</si>
  <si>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</si>
  <si>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Сосновый Бор</t>
  </si>
  <si>
    <t>Тихвинский</t>
  </si>
  <si>
    <t>Тосненский</t>
  </si>
  <si>
    <t>*-в данную численность также включены граждане у которых имеется задолженность по данному виду выплате</t>
  </si>
  <si>
    <t xml:space="preserve">Информация о получателях ежемесячной денежной компенсации многодетным семьям, проживающим в Ленинградской области </t>
  </si>
  <si>
    <t>3 детей</t>
  </si>
  <si>
    <t>4 детей</t>
  </si>
  <si>
    <t>5 детей</t>
  </si>
  <si>
    <t xml:space="preserve">Сведения о количестве специалистов сельской местности, в разрезе муниципальных образований Ленинградской области, по БД "Социальная защита" </t>
  </si>
  <si>
    <t xml:space="preserve">     ИНФОРМАЦИЯ  </t>
  </si>
  <si>
    <t xml:space="preserve">о получателях ежемесячной компенсации на питание беременным и кормящим женщинам </t>
  </si>
  <si>
    <t>Примечание:  Человек  учитывается один раз по более приоритетной категории.</t>
  </si>
  <si>
    <t>*-в данную численность также включены граждане у которых имеется задолженность по данному виду выплаты</t>
  </si>
  <si>
    <t xml:space="preserve">Информация о получателях  ежемесячной денежной компенсации                                                                                                                                                          военнослужащим или гражданам, призванным на военные сборы,                                                                                                                                                                                  которым установлена инвалидность вследствии "военной  травмы",                                                                                                                                                                                  а также членам семей погибших (умерших) граждан,                                                                                                                                                                                                      вышеуказанных категорий, предусмотренной                                        постановлением Правительства РФ от 22.02.2012г. №142 </t>
  </si>
  <si>
    <t>ИНФОРМАЦИЯ</t>
  </si>
  <si>
    <t xml:space="preserve">Информация о получателях федеральной ежемесячной денежной компенсации  за  расходы по коммунальным услугам  </t>
  </si>
  <si>
    <t>Всего</t>
  </si>
  <si>
    <t>Информация о количестве  ветеранов  Великой Отечественной войны 1941-1945 годов,  состоящих на учете</t>
  </si>
  <si>
    <t xml:space="preserve">Информация о получателях ежемесячной денежной компенсации
  за  расходы по коммунальным услугам из средств Областного бюджета </t>
  </si>
  <si>
    <t>в том числе семей, имеющие ___ несовершеннолетних детей</t>
  </si>
  <si>
    <t>6 детей</t>
  </si>
  <si>
    <t>Муниципальные районы</t>
  </si>
  <si>
    <t xml:space="preserve">                                                                 и    детям в возрасте до 3-х лет             </t>
  </si>
  <si>
    <t xml:space="preserve">7 детей </t>
  </si>
  <si>
    <t xml:space="preserve">8 детей </t>
  </si>
  <si>
    <t>Информация о получателях  выплат , предусмотренных постановлением Правительства РФ от 02.08.2005г. №475 "О предоставлении членам семей погибших (умерших) военнослужащих и сотрудников некоторых федеральных органов исполнительной власти компенсационных выплат в связи с расходами по оплате жилых помещений, коммунальных и др. видов услуг"</t>
  </si>
  <si>
    <t>Ежемесячное пособие по уходу за ребенком</t>
  </si>
  <si>
    <t>не подлежащим обязательному социальному страхованию</t>
  </si>
  <si>
    <t xml:space="preserve">                                  Информация о получателях ежемесячной денежной выплаты отдельным категориям граждан, проживающих в Ленинградской области</t>
  </si>
  <si>
    <t xml:space="preserve">№ </t>
  </si>
  <si>
    <t>Наименование МО</t>
  </si>
  <si>
    <t>Труженики тыла</t>
  </si>
  <si>
    <t>Жертвы репрессий</t>
  </si>
  <si>
    <t>Ветераны труда</t>
  </si>
  <si>
    <t>Всего граждан, включенных в региональный регистр</t>
  </si>
  <si>
    <t>Ветераны труда Ленинградской области</t>
  </si>
  <si>
    <t>Дети ВОЙНЫ</t>
  </si>
  <si>
    <t>ВСЕГО</t>
  </si>
  <si>
    <t xml:space="preserve">Жертвы политических репрессий </t>
  </si>
  <si>
    <t xml:space="preserve">Ветераны труда </t>
  </si>
  <si>
    <t>получатели</t>
  </si>
  <si>
    <t>медицинские работники</t>
  </si>
  <si>
    <t>Специалисты госуд.ветеринарного надзора</t>
  </si>
  <si>
    <t>Социальные работники</t>
  </si>
  <si>
    <t>Работники культурно-просвет учреждений</t>
  </si>
  <si>
    <t>медицинские работники образования</t>
  </si>
  <si>
    <t>педагогические работники</t>
  </si>
  <si>
    <t>Специалисты</t>
  </si>
  <si>
    <t>Пенсионеры</t>
  </si>
  <si>
    <t>Всего получателей (без иждивенцев)</t>
  </si>
  <si>
    <t>в том числе педагогических работников</t>
  </si>
  <si>
    <t>получ.</t>
  </si>
  <si>
    <t>ижд.</t>
  </si>
  <si>
    <t>получателей</t>
  </si>
  <si>
    <t>специалисты гос.ветнадзор</t>
  </si>
  <si>
    <t>социальные работники</t>
  </si>
  <si>
    <t xml:space="preserve">работники культурно-просвет </t>
  </si>
  <si>
    <t>мед.работники образования</t>
  </si>
  <si>
    <t>иждивенцы</t>
  </si>
  <si>
    <t>Количество многодетных семей зарегистрированных в БД на текущий момент</t>
  </si>
  <si>
    <t>Наименование МO</t>
  </si>
  <si>
    <t>текущий месяц</t>
  </si>
  <si>
    <t>ВСЕГО (накопительно)</t>
  </si>
  <si>
    <t>семей</t>
  </si>
  <si>
    <t>граждан</t>
  </si>
  <si>
    <t>№
п/п</t>
  </si>
  <si>
    <t>Число получателей (чел.)</t>
  </si>
  <si>
    <t>Всего детей (чел.)</t>
  </si>
  <si>
    <t>№ п/п</t>
  </si>
  <si>
    <t>Дети 1-го и 2-го года жизни</t>
  </si>
  <si>
    <t>Дети  3-го года жизни</t>
  </si>
  <si>
    <t>Всего  льготоносителей</t>
  </si>
  <si>
    <t>Всего получателей</t>
  </si>
  <si>
    <t>Льготоносителей (чел.)</t>
  </si>
  <si>
    <t>Получателей</t>
  </si>
  <si>
    <t>ВСЕГО:</t>
  </si>
  <si>
    <t>В т.ч. Детей</t>
  </si>
  <si>
    <t xml:space="preserve">В т.ч. женщин </t>
  </si>
  <si>
    <t>Бокситогорский</t>
  </si>
  <si>
    <t>Волосовский</t>
  </si>
  <si>
    <t xml:space="preserve">Волховский </t>
  </si>
  <si>
    <t>Всеволожский</t>
  </si>
  <si>
    <t>Выборгский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</si>
  <si>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</si>
  <si>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</si>
  <si>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</si>
  <si>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</si>
  <si>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</si>
  <si>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</si>
  <si>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</si>
  <si>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</si>
  <si>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</si>
  <si>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</si>
  <si>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</si>
  <si>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</si>
  <si>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</si>
  <si>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</si>
  <si>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</si>
  <si>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</si>
  <si>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</si>
  <si>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</si>
  <si>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         Инвалиды ВОВ </t>
  </si>
  <si>
    <t xml:space="preserve">  участники ВОВ </t>
  </si>
  <si>
    <t>ЖБЛ</t>
  </si>
  <si>
    <t>несовершеннолетние узники</t>
  </si>
  <si>
    <t>труженики тыла</t>
  </si>
  <si>
    <t>в том числе:</t>
  </si>
  <si>
    <t xml:space="preserve"> инв.</t>
  </si>
  <si>
    <t>без инв.</t>
  </si>
  <si>
    <t>3(4+5+8+11+14+15)</t>
  </si>
  <si>
    <t>5 (6+7)</t>
  </si>
  <si>
    <t>8 (9+10)</t>
  </si>
  <si>
    <t>11(12+13)</t>
  </si>
  <si>
    <t>Инвалиды (по группе инвалидности)</t>
  </si>
  <si>
    <t>Инвалиды взрослые (старше 18 лет)</t>
  </si>
  <si>
    <t>1 группа</t>
  </si>
  <si>
    <t>2 группа</t>
  </si>
  <si>
    <t>3 группа</t>
  </si>
  <si>
    <t>ребенок-инвалид</t>
  </si>
  <si>
    <t>в т.ч. Женщин</t>
  </si>
  <si>
    <t>в т.ч. Мужчин</t>
  </si>
  <si>
    <t>В т.ч. Трудоспособные (3,2 гр.), Ж (до 55лет),М (до 60 лет)</t>
  </si>
  <si>
    <t>Ж (2гр.)</t>
  </si>
  <si>
    <t>Ж (3гр.)</t>
  </si>
  <si>
    <t xml:space="preserve">М (2гр.) </t>
  </si>
  <si>
    <t>М (3гр.)</t>
  </si>
  <si>
    <t>Итого:</t>
  </si>
  <si>
    <t xml:space="preserve">   участники ВОВ</t>
  </si>
  <si>
    <t xml:space="preserve">   ветераны боевых действий</t>
  </si>
  <si>
    <t xml:space="preserve">   инвалиды</t>
  </si>
  <si>
    <t xml:space="preserve">   семьи, имеющие детей-инвалидов</t>
  </si>
  <si>
    <t xml:space="preserve">  Активных распоряжений на детей на отчётную дату.                        </t>
  </si>
  <si>
    <t>Дети</t>
  </si>
  <si>
    <t>Получатели</t>
  </si>
  <si>
    <t>Численность льготоносителей</t>
  </si>
  <si>
    <t>Численность получателей</t>
  </si>
  <si>
    <t xml:space="preserve">Количество граждан зарегистрированных в БД </t>
  </si>
  <si>
    <t>Численность получателей всего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</si>
  <si>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</si>
  <si>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</si>
  <si>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</si>
  <si>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</si>
  <si>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</si>
  <si>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</si>
  <si>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</si>
  <si>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</si>
  <si>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</si>
  <si>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</si>
  <si>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</si>
  <si>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</si>
  <si>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</si>
  <si>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</si>
  <si>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</si>
  <si>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Сосновый Бор город</t>
  </si>
  <si>
    <t>Тихвинский район</t>
  </si>
  <si>
    <t>Тосненский район</t>
  </si>
  <si>
    <t>Информация</t>
  </si>
  <si>
    <t xml:space="preserve">о назначеных ежемесячных денежных выплат гражданам, </t>
  </si>
  <si>
    <t>награжденным знаком "Почетный донор России" и</t>
  </si>
  <si>
    <t xml:space="preserve">Почетный донор СССР из федерального фонда компенсаций  </t>
  </si>
  <si>
    <t>РАЙОН</t>
  </si>
  <si>
    <t>г.Сосновый Бор</t>
  </si>
  <si>
    <t>Численность граждан, обратившихся за ежегодной денежной выплатой</t>
  </si>
  <si>
    <t xml:space="preserve">Численность граждан, которым предоставлена ежегодная денежная выплата </t>
  </si>
  <si>
    <r>
      <t>Численность за 2016г. (</t>
    </r>
    <r>
      <rPr>
        <b/>
        <u/>
        <sz val="11"/>
        <rFont val="Arial Cyr"/>
        <charset val="204"/>
      </rPr>
      <t>накопительно</t>
    </r>
    <r>
      <rPr>
        <b/>
        <sz val="11"/>
        <rFont val="Arial Cyr"/>
        <charset val="204"/>
      </rPr>
      <t>)</t>
    </r>
  </si>
  <si>
    <t xml:space="preserve">9 детей </t>
  </si>
  <si>
    <t xml:space="preserve">12 детей </t>
  </si>
  <si>
    <t xml:space="preserve">13 детей </t>
  </si>
  <si>
    <r>
      <t>ВСЕГО  граждан , которым назначена выплата  в 2017 году (</t>
    </r>
    <r>
      <rPr>
        <u/>
        <sz val="12"/>
        <rFont val="Arial Cyr"/>
        <charset val="204"/>
      </rPr>
      <t>накопительно</t>
    </r>
    <r>
      <rPr>
        <sz val="12"/>
        <rFont val="Arial Cyr"/>
        <charset val="204"/>
      </rPr>
      <t>)</t>
    </r>
  </si>
  <si>
    <t>Всего за 2017г. (накопительно)</t>
  </si>
  <si>
    <t>Всего  за  2017г. (накопительно)</t>
  </si>
  <si>
    <t>нераб</t>
  </si>
  <si>
    <t>уволенным по ликвидации</t>
  </si>
  <si>
    <t>Всего на 1 реб</t>
  </si>
  <si>
    <t>неработ. на 1-го реб.</t>
  </si>
  <si>
    <t>уволенным по ликвидации на 1 реб.</t>
  </si>
  <si>
    <t>Всего на 2 реб. и пос.</t>
  </si>
  <si>
    <t>нераб. На 2-ого и посл.реб.</t>
  </si>
  <si>
    <t>уволенным по ликвидации на 2 и пос. реб.</t>
  </si>
  <si>
    <t>нераб. на 2 реб. и пос.</t>
  </si>
  <si>
    <t>уволен. по ликвидации на 1 реб.</t>
  </si>
  <si>
    <t xml:space="preserve">10 детей </t>
  </si>
  <si>
    <t xml:space="preserve">11 детей </t>
  </si>
  <si>
    <t>Всего детей</t>
  </si>
  <si>
    <t>на июль 2017 года</t>
  </si>
  <si>
    <t>Количество актуальных получателей (с учетом должников без иждивенцев) по БД  на июнь 2017 г</t>
  </si>
  <si>
    <t>Количество получателей у которых были начисления (с учетом должников без иждивенцев) накопительно * в 2017г.</t>
  </si>
  <si>
    <t>Количество актуальных получателей (с учетом должников без иждивенцев) по БД  на  июль 2017 г</t>
  </si>
  <si>
    <t>Количество получателей у которых были начисления (с учетом должников без иждивенцев) накопительно* в 2017 г.</t>
  </si>
  <si>
    <t>начислено к выплате на апрель 2017 года</t>
  </si>
  <si>
    <t>Количество актуальных получателей в БД на июль 2017 года (с учетом должников)</t>
  </si>
  <si>
    <t>Количество получателей у которых были начисления (с учетом должников) накопительно в  2017 году</t>
  </si>
  <si>
    <t xml:space="preserve">Количество семей  (с учетом должников) в 2017г. (накопительно по начислению) </t>
  </si>
  <si>
    <t> Кол-во членов семьи  (чел.)</t>
  </si>
  <si>
    <t>В т.ч. кол-во детей (чел.)</t>
  </si>
  <si>
    <t>1.Многодетная мать</t>
  </si>
  <si>
    <t> 7558</t>
  </si>
  <si>
    <t> 30060</t>
  </si>
  <si>
    <t> 24333</t>
  </si>
  <si>
    <t>2.Взрослый член многодетной семьи</t>
  </si>
  <si>
    <t> 5727</t>
  </si>
  <si>
    <t xml:space="preserve">     В т.ч.</t>
  </si>
  <si>
    <t>имеющие 3-х детей</t>
  </si>
  <si>
    <t>имеющие 4-х детей</t>
  </si>
  <si>
    <t>имеющие 5-х детей</t>
  </si>
  <si>
    <t> 870</t>
  </si>
  <si>
    <t>имеющие 6-х и более</t>
  </si>
  <si>
    <t>Информация о получателях субсидий на оплату жилого помещения и коммунальных услуг
 на 01 июля 2017 г.</t>
  </si>
  <si>
    <t>июнь</t>
  </si>
  <si>
    <t>за 2017 г</t>
  </si>
  <si>
    <t>Информация о получателях ежемесячных пособий, гражданам имеющим детей  на  июль 2017 г.</t>
  </si>
  <si>
    <t>на 01.06.17</t>
  </si>
  <si>
    <t xml:space="preserve">                                на  июль  2017 г.</t>
  </si>
  <si>
    <t>Беременные, кормящие  женщины</t>
  </si>
  <si>
    <r>
      <t>И</t>
    </r>
    <r>
      <rPr>
        <b/>
        <sz val="14"/>
        <color theme="1"/>
        <rFont val="Times New Roman"/>
        <family val="1"/>
        <charset val="204"/>
      </rPr>
      <t>нформация о численности получателей некоторых мер соцподдержки по состоянию на 07.07.2017 года.</t>
    </r>
  </si>
  <si>
    <t>ежем. Инв. с дет. по зрению (начисл. За 06_2017)</t>
  </si>
  <si>
    <t>ежем инвбоев.  (начисл. на 06_2017</t>
  </si>
  <si>
    <t>ед.на погреб. ЖПР (накопительно за 2017)</t>
  </si>
  <si>
    <t>гсп-соцконтракт заключено</t>
  </si>
  <si>
    <t>ежем. Кап ремонт 70-80 (начисл. на 07_2017)</t>
  </si>
  <si>
    <t>ежем. Кап ремонт фед. Льготники (начисл. за 05_2017)</t>
  </si>
  <si>
    <t>ежем.  (гемодиа-лиз) (начисл. на 06_2017)</t>
  </si>
  <si>
    <t>ВСЕГО по области:</t>
  </si>
  <si>
    <t xml:space="preserve"> в БД АИС "Социальная защита" по состоянию  на 01 июля 2017 года</t>
  </si>
  <si>
    <t>Численность граждан (чел.)</t>
  </si>
  <si>
    <r>
      <t xml:space="preserve">Всего в файле
 </t>
    </r>
    <r>
      <rPr>
        <sz val="14"/>
        <rFont val="Times New Roman"/>
        <family val="1"/>
        <charset val="204"/>
      </rPr>
      <t>(Федрегистр в ПФ)</t>
    </r>
  </si>
  <si>
    <r>
      <t xml:space="preserve">Есть в базе
 </t>
    </r>
    <r>
      <rPr>
        <sz val="14"/>
        <rFont val="Times New Roman"/>
        <family val="1"/>
        <charset val="204"/>
      </rPr>
      <t>(Федрегистр ОСЗН)</t>
    </r>
  </si>
  <si>
    <t>федеральный регистр на 01.07.2017г.</t>
  </si>
  <si>
    <t>Сведения о количестве инвалидов по БД "Социальная защита" на 01.07.2017</t>
  </si>
  <si>
    <t>Количество актуальных получателей (с учетом должников) на июль 2017г.</t>
  </si>
  <si>
    <t>Количество носителей льгот у которых были начисления (с учетом должников) в 2017 году (накопительно)</t>
  </si>
  <si>
    <t>Категория получателей на июнь 2017 г.</t>
  </si>
  <si>
    <t>Код строки</t>
  </si>
  <si>
    <t>Всего чел.
(льготоносители с иждивенцами)</t>
  </si>
  <si>
    <t>В т. ч. льготоносителей</t>
  </si>
  <si>
    <t>В соответствии с ФЗ "О Ветеранах":</t>
  </si>
  <si>
    <t>01</t>
  </si>
  <si>
    <t>36925</t>
  </si>
  <si>
    <t>21163</t>
  </si>
  <si>
    <t xml:space="preserve">   инвалиды (инвалиды ВОВ и инвалиды боевых действий)</t>
  </si>
  <si>
    <t>011</t>
  </si>
  <si>
    <t>9776</t>
  </si>
  <si>
    <t>4454</t>
  </si>
  <si>
    <t>012</t>
  </si>
  <si>
    <t>7526</t>
  </si>
  <si>
    <t>3543</t>
  </si>
  <si>
    <t>013</t>
  </si>
  <si>
    <t>7166</t>
  </si>
  <si>
    <t>7053</t>
  </si>
  <si>
    <t xml:space="preserve">   лица, награжденные знаком Жителю блокадного Ленинграда, признанные инвалидами вследствие общего заболевания, трудового увечья.</t>
  </si>
  <si>
    <t>014</t>
  </si>
  <si>
    <t xml:space="preserve">   семьи погибших (умерших) инвалидов войны, участников ВОВ и ветеранов боевых действий</t>
  </si>
  <si>
    <t>015</t>
  </si>
  <si>
    <t>В соответствии с ФЗ "О социальной защите инвалидов в РФ</t>
  </si>
  <si>
    <t>02</t>
  </si>
  <si>
    <t>114766</t>
  </si>
  <si>
    <t>106609</t>
  </si>
  <si>
    <t>021</t>
  </si>
  <si>
    <t>103825</t>
  </si>
  <si>
    <t>022</t>
  </si>
  <si>
    <t>10941</t>
  </si>
  <si>
    <t>2784</t>
  </si>
  <si>
    <t>В соответствии с законом РФ "О социальной защите граждан, подвергшихся воздействию радиации вследствие катастрофы на ЧАЭС", ФЗ "О социальной защите граждан РФ, подвергшихся воздействию радиации вследствие аварии в 1957 году на производственном объединении "Маяк" и сбросов радиактивных отходов в реку "Теча", "О социальных гарантиях гражданам, подвергшихся радиационному воздействию вследствие ядерных испытаний на Семипалатинском полигоне".</t>
  </si>
  <si>
    <t>03</t>
  </si>
  <si>
    <t>Итого (стр. 01+02+03)</t>
  </si>
  <si>
    <t>на 01 июля 2017 года.</t>
  </si>
  <si>
    <t xml:space="preserve">   Нарастающим итогом за 2017 год</t>
  </si>
  <si>
    <t>Сведения о числености граждан зарегистрированных в БД АИС "Социальная защита" на 01.07.2017 г.</t>
  </si>
  <si>
    <t>Количество граждан, получивших различные меры социальной поддержки в 2017 году (накопительно)</t>
  </si>
  <si>
    <t xml:space="preserve">        на июль месяц 2017 года</t>
  </si>
  <si>
    <t xml:space="preserve">о численности получателей ежемесячных денежных компенсаций в возмещение вреда здоровью граждан, подвергшихся воздействию радиации вследствие катастрофы на ЧАЭС и приравненных к ним граждан </t>
  </si>
  <si>
    <t>Сведения о численности многодетных семей, проживающих на территории Ленинградской области и зарегистрированных в БД АИС «Соцзащита»   на 01.07.2017 г</t>
  </si>
  <si>
    <t>Всего семей</t>
  </si>
  <si>
    <t>за  2017 год (6 месяцев)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</si>
  <si>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</t>
  </si>
  <si>
    <t>на 01 июля 2017 года</t>
  </si>
  <si>
    <t>Отчетный период на 01.07.2017</t>
  </si>
  <si>
    <t>Численность получателей (чел.)</t>
  </si>
  <si>
    <t>Численность детей       (чел.)</t>
  </si>
  <si>
    <t>Сумма начисленная без доплат (руб.)</t>
  </si>
  <si>
    <t>Нарастающим итогом с начала 2017 года</t>
  </si>
  <si>
    <t xml:space="preserve">численность семей и  детей, на которых назначена ежемесячная денежная выплата </t>
  </si>
  <si>
    <t xml:space="preserve">численность семей и  детей, на которых произведена ежемесячная денежная выплата </t>
  </si>
  <si>
    <t>Количество произведенных ежемесячных денежных выплат</t>
  </si>
  <si>
    <t xml:space="preserve">
 семей</t>
  </si>
  <si>
    <t xml:space="preserve">
 детей     (чел.)</t>
  </si>
  <si>
    <t>в т.ч. назначена   впервые на детей (чел.)</t>
  </si>
  <si>
    <t xml:space="preserve">
 детей   (чел.)</t>
  </si>
  <si>
    <t>Компенсация (обращения) на рождение ребенка ЛО чел.(детей)</t>
  </si>
  <si>
    <t>Государственная социальная помощь (обращения)</t>
  </si>
  <si>
    <t>Единоврем. Выплата лицам, состоящим в браке 50, 60,70, 75 лет                                                                   (семейных пар всего)</t>
  </si>
  <si>
    <t>социальное пособие на погребение (обращен.)</t>
  </si>
  <si>
    <t xml:space="preserve">Пособие на рожд.  по     ФЗ №81     чел. (детей) </t>
  </si>
  <si>
    <t xml:space="preserve">Ежегод. компенсация на приобрет. одежды и шк.-письм. принадлежностей многодетным  чел. (детей)   </t>
  </si>
  <si>
    <t>Накопительно получателей  за 2017г.</t>
  </si>
  <si>
    <t>на  июль  2017 г.</t>
  </si>
  <si>
    <t>Накопительно получателей за 2017г.</t>
  </si>
  <si>
    <t xml:space="preserve">                      на  июль  2017 г.</t>
  </si>
  <si>
    <t>Количество актуальных (семей) /получателей (с учетом приостановленных выплат) на июль 2017г</t>
  </si>
  <si>
    <t>Категория получателей 
июль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</si>
</sst>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&quot; &quot;[$руб.-419];[Red]&quot;-&quot;#,##0.00&quot; &quot;[$руб.-419]"/>
  </numFmts>
  <fonts count="122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6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14"/>
      <name val="Arial Cyr"/>
      <family val="2"/>
      <charset val="204"/>
    </font>
    <font>
      <b/>
      <i/>
      <sz val="16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4"/>
      <name val="Arial"/>
      <family val="2"/>
      <charset val="204"/>
    </font>
    <font>
      <i/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i/>
      <sz val="16"/>
      <name val="Arial Cyr"/>
      <charset val="204"/>
    </font>
    <font>
      <sz val="1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12"/>
      <name val="Arial "/>
      <charset val="204"/>
    </font>
    <font>
      <sz val="12"/>
      <name val="Arial "/>
      <charset val="204"/>
    </font>
    <font>
      <sz val="14"/>
      <name val="Arial "/>
      <charset val="204"/>
    </font>
    <font>
      <sz val="10"/>
      <name val="Arial "/>
      <charset val="204"/>
    </font>
    <font>
      <b/>
      <sz val="14"/>
      <name val="Arial "/>
      <charset val="204"/>
    </font>
    <font>
      <b/>
      <sz val="11"/>
      <name val="Arial "/>
      <charset val="204"/>
    </font>
    <font>
      <i/>
      <sz val="14"/>
      <name val="Arial Cyr"/>
      <charset val="204"/>
    </font>
    <font>
      <i/>
      <sz val="16"/>
      <name val="Arial Cyr"/>
      <charset val="204"/>
    </font>
    <font>
      <sz val="14"/>
      <name val="Arial Unicode MS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6"/>
      <name val="Arial Cyr"/>
      <charset val="204"/>
    </font>
    <font>
      <sz val="6"/>
      <name val="Arial Cyr"/>
      <charset val="204"/>
    </font>
    <font>
      <sz val="10"/>
      <color indexed="8"/>
      <name val="Arial Cyr"/>
      <family val="2"/>
      <charset val="204"/>
    </font>
    <font>
      <u/>
      <sz val="12"/>
      <name val="Arial Cyr"/>
      <charset val="204"/>
    </font>
    <font>
      <b/>
      <u/>
      <sz val="11"/>
      <name val="Arial Cyr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rgb="FF3F3F76"/>
      <name val="Calibri"/>
      <family val="2"/>
      <charset val="204"/>
      <scheme val="minor"/>
    </font>
    <font>
      <sz val="11"/>
      <color rgb="FF333399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rgb="FF333333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rgb="FFFF990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rgb="FF003366"/>
      <name val="Calibri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rgb="FF003366"/>
      <name val="Calibri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rgb="FF003366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rgb="FFFFFFFF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color rgb="FF800080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1"/>
      <color rgb="FF808080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Arial Cyr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9"/>
      <name val="Arial"/>
      <family val="2"/>
      <charset val="204"/>
    </font>
    <font>
      <sz val="12"/>
      <color indexed="8"/>
      <name val="Arial Cyr"/>
      <family val="2"/>
      <charset val="204"/>
    </font>
    <font>
      <sz val="12"/>
      <color indexed="8"/>
      <name val="Arial"/>
      <family val="2"/>
      <charset val="204"/>
    </font>
  </fonts>
  <fills count="8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99CC"/>
        <bgColor rgb="FFFF99CC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CFFCC"/>
        <bgColor rgb="FFCCFFCC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CC99FF"/>
        <bgColor rgb="FFCC99FF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CFFFF"/>
        <bgColor rgb="FFCCFFFF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CC99"/>
        <b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99CCFF"/>
        <bgColor rgb="FF99CCFF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8080"/>
        <bgColor rgb="FFFF8080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00FF00"/>
        <bgColor rgb="FF00FF00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C00"/>
        <bgColor rgb="FFFFCC00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0066CC"/>
        <bgColor rgb="FF0066CC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800080"/>
        <bgColor rgb="FF800080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33CCCC"/>
        <bgColor rgb="FF33CCCC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00"/>
        <bgColor rgb="FFFF9900"/>
      </patternFill>
    </fill>
    <fill>
      <patternFill patternType="solid">
        <fgColor theme="4"/>
      </patternFill>
    </fill>
    <fill>
      <patternFill patternType="solid">
        <fgColor rgb="FF333399"/>
        <bgColor rgb="FF333399"/>
      </patternFill>
    </fill>
    <fill>
      <patternFill patternType="solid">
        <fgColor theme="5"/>
      </patternFill>
    </fill>
    <fill>
      <patternFill patternType="solid">
        <fgColor rgb="FFFF0000"/>
        <bgColor rgb="FFFF0000"/>
      </patternFill>
    </fill>
    <fill>
      <patternFill patternType="solid">
        <fgColor theme="6"/>
      </patternFill>
    </fill>
    <fill>
      <patternFill patternType="solid">
        <fgColor rgb="FF339966"/>
        <bgColor rgb="FF33996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6600"/>
        <bgColor rgb="FFFF6600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FFEB9C"/>
      </patternFill>
    </fill>
    <fill>
      <patternFill patternType="solid">
        <fgColor rgb="FFFFFF99"/>
        <bgColor rgb="FFFFFF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CCFF"/>
        <bgColor indexed="64"/>
      </patternFill>
    </fill>
  </fills>
  <borders count="10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double">
        <color indexed="64"/>
      </bottom>
      <diagonal/>
    </border>
  </borders>
  <cellStyleXfs count="137">
    <xf numFmtId="0" fontId="0" fillId="0" borderId="0"/>
    <xf numFmtId="0" fontId="73" fillId="27" borderId="0" applyNumberFormat="0" applyBorder="0" applyAlignment="0" applyProtection="0"/>
    <xf numFmtId="0" fontId="1" fillId="2" borderId="0" applyNumberFormat="0" applyBorder="0" applyAlignment="0" applyProtection="0"/>
    <xf numFmtId="0" fontId="74" fillId="28" borderId="0"/>
    <xf numFmtId="0" fontId="73" fillId="29" borderId="0" applyNumberFormat="0" applyBorder="0" applyAlignment="0" applyProtection="0"/>
    <xf numFmtId="0" fontId="1" fillId="3" borderId="0" applyNumberFormat="0" applyBorder="0" applyAlignment="0" applyProtection="0"/>
    <xf numFmtId="0" fontId="74" fillId="30" borderId="0"/>
    <xf numFmtId="0" fontId="73" fillId="31" borderId="0" applyNumberFormat="0" applyBorder="0" applyAlignment="0" applyProtection="0"/>
    <xf numFmtId="0" fontId="1" fillId="4" borderId="0" applyNumberFormat="0" applyBorder="0" applyAlignment="0" applyProtection="0"/>
    <xf numFmtId="0" fontId="74" fillId="32" borderId="0"/>
    <xf numFmtId="0" fontId="73" fillId="33" borderId="0" applyNumberFormat="0" applyBorder="0" applyAlignment="0" applyProtection="0"/>
    <xf numFmtId="0" fontId="1" fillId="5" borderId="0" applyNumberFormat="0" applyBorder="0" applyAlignment="0" applyProtection="0"/>
    <xf numFmtId="0" fontId="74" fillId="34" borderId="0"/>
    <xf numFmtId="0" fontId="73" fillId="35" borderId="0" applyNumberFormat="0" applyBorder="0" applyAlignment="0" applyProtection="0"/>
    <xf numFmtId="0" fontId="1" fillId="6" borderId="0" applyNumberFormat="0" applyBorder="0" applyAlignment="0" applyProtection="0"/>
    <xf numFmtId="0" fontId="74" fillId="36" borderId="0"/>
    <xf numFmtId="0" fontId="73" fillId="37" borderId="0" applyNumberFormat="0" applyBorder="0" applyAlignment="0" applyProtection="0"/>
    <xf numFmtId="0" fontId="1" fillId="7" borderId="0" applyNumberFormat="0" applyBorder="0" applyAlignment="0" applyProtection="0"/>
    <xf numFmtId="0" fontId="74" fillId="38" borderId="0"/>
    <xf numFmtId="0" fontId="73" fillId="39" borderId="0" applyNumberFormat="0" applyBorder="0" applyAlignment="0" applyProtection="0"/>
    <xf numFmtId="0" fontId="1" fillId="8" borderId="0" applyNumberFormat="0" applyBorder="0" applyAlignment="0" applyProtection="0"/>
    <xf numFmtId="0" fontId="74" fillId="40" borderId="0"/>
    <xf numFmtId="0" fontId="73" fillId="41" borderId="0" applyNumberFormat="0" applyBorder="0" applyAlignment="0" applyProtection="0"/>
    <xf numFmtId="0" fontId="1" fillId="9" borderId="0" applyNumberFormat="0" applyBorder="0" applyAlignment="0" applyProtection="0"/>
    <xf numFmtId="0" fontId="74" fillId="42" borderId="0"/>
    <xf numFmtId="0" fontId="73" fillId="43" borderId="0" applyNumberFormat="0" applyBorder="0" applyAlignment="0" applyProtection="0"/>
    <xf numFmtId="0" fontId="1" fillId="10" borderId="0" applyNumberFormat="0" applyBorder="0" applyAlignment="0" applyProtection="0"/>
    <xf numFmtId="0" fontId="74" fillId="44" borderId="0"/>
    <xf numFmtId="0" fontId="73" fillId="45" borderId="0" applyNumberFormat="0" applyBorder="0" applyAlignment="0" applyProtection="0"/>
    <xf numFmtId="0" fontId="1" fillId="5" borderId="0" applyNumberFormat="0" applyBorder="0" applyAlignment="0" applyProtection="0"/>
    <xf numFmtId="0" fontId="74" fillId="34" borderId="0"/>
    <xf numFmtId="0" fontId="73" fillId="46" borderId="0" applyNumberFormat="0" applyBorder="0" applyAlignment="0" applyProtection="0"/>
    <xf numFmtId="0" fontId="1" fillId="8" borderId="0" applyNumberFormat="0" applyBorder="0" applyAlignment="0" applyProtection="0"/>
    <xf numFmtId="0" fontId="74" fillId="40" borderId="0"/>
    <xf numFmtId="0" fontId="73" fillId="47" borderId="0" applyNumberFormat="0" applyBorder="0" applyAlignment="0" applyProtection="0"/>
    <xf numFmtId="0" fontId="1" fillId="11" borderId="0" applyNumberFormat="0" applyBorder="0" applyAlignment="0" applyProtection="0"/>
    <xf numFmtId="0" fontId="74" fillId="48" borderId="0"/>
    <xf numFmtId="0" fontId="75" fillId="49" borderId="0" applyNumberFormat="0" applyBorder="0" applyAlignment="0" applyProtection="0"/>
    <xf numFmtId="0" fontId="33" fillId="12" borderId="0" applyNumberFormat="0" applyBorder="0" applyAlignment="0" applyProtection="0"/>
    <xf numFmtId="0" fontId="76" fillId="50" borderId="0"/>
    <xf numFmtId="0" fontId="75" fillId="51" borderId="0" applyNumberFormat="0" applyBorder="0" applyAlignment="0" applyProtection="0"/>
    <xf numFmtId="0" fontId="33" fillId="9" borderId="0" applyNumberFormat="0" applyBorder="0" applyAlignment="0" applyProtection="0"/>
    <xf numFmtId="0" fontId="76" fillId="42" borderId="0"/>
    <xf numFmtId="0" fontId="75" fillId="52" borderId="0" applyNumberFormat="0" applyBorder="0" applyAlignment="0" applyProtection="0"/>
    <xf numFmtId="0" fontId="33" fillId="10" borderId="0" applyNumberFormat="0" applyBorder="0" applyAlignment="0" applyProtection="0"/>
    <xf numFmtId="0" fontId="76" fillId="44" borderId="0"/>
    <xf numFmtId="0" fontId="75" fillId="53" borderId="0" applyNumberFormat="0" applyBorder="0" applyAlignment="0" applyProtection="0"/>
    <xf numFmtId="0" fontId="33" fillId="13" borderId="0" applyNumberFormat="0" applyBorder="0" applyAlignment="0" applyProtection="0"/>
    <xf numFmtId="0" fontId="76" fillId="54" borderId="0"/>
    <xf numFmtId="0" fontId="75" fillId="55" borderId="0" applyNumberFormat="0" applyBorder="0" applyAlignment="0" applyProtection="0"/>
    <xf numFmtId="0" fontId="33" fillId="14" borderId="0" applyNumberFormat="0" applyBorder="0" applyAlignment="0" applyProtection="0"/>
    <xf numFmtId="0" fontId="76" fillId="56" borderId="0"/>
    <xf numFmtId="0" fontId="75" fillId="57" borderId="0" applyNumberFormat="0" applyBorder="0" applyAlignment="0" applyProtection="0"/>
    <xf numFmtId="0" fontId="33" fillId="15" borderId="0" applyNumberFormat="0" applyBorder="0" applyAlignment="0" applyProtection="0"/>
    <xf numFmtId="0" fontId="76" fillId="58" borderId="0"/>
    <xf numFmtId="0" fontId="77" fillId="0" borderId="0">
      <alignment horizontal="center"/>
    </xf>
    <xf numFmtId="0" fontId="77" fillId="0" borderId="0">
      <alignment horizontal="center" textRotation="90"/>
    </xf>
    <xf numFmtId="0" fontId="78" fillId="0" borderId="0"/>
    <xf numFmtId="165" fontId="78" fillId="0" borderId="0"/>
    <xf numFmtId="0" fontId="75" fillId="59" borderId="0" applyNumberFormat="0" applyBorder="0" applyAlignment="0" applyProtection="0"/>
    <xf numFmtId="0" fontId="33" fillId="16" borderId="0" applyNumberFormat="0" applyBorder="0" applyAlignment="0" applyProtection="0"/>
    <xf numFmtId="0" fontId="76" fillId="60" borderId="0"/>
    <xf numFmtId="0" fontId="75" fillId="61" borderId="0" applyNumberFormat="0" applyBorder="0" applyAlignment="0" applyProtection="0"/>
    <xf numFmtId="0" fontId="33" fillId="17" borderId="0" applyNumberFormat="0" applyBorder="0" applyAlignment="0" applyProtection="0"/>
    <xf numFmtId="0" fontId="76" fillId="62" borderId="0"/>
    <xf numFmtId="0" fontId="75" fillId="63" borderId="0" applyNumberFormat="0" applyBorder="0" applyAlignment="0" applyProtection="0"/>
    <xf numFmtId="0" fontId="33" fillId="18" borderId="0" applyNumberFormat="0" applyBorder="0" applyAlignment="0" applyProtection="0"/>
    <xf numFmtId="0" fontId="76" fillId="64" borderId="0"/>
    <xf numFmtId="0" fontId="75" fillId="65" borderId="0" applyNumberFormat="0" applyBorder="0" applyAlignment="0" applyProtection="0"/>
    <xf numFmtId="0" fontId="33" fillId="13" borderId="0" applyNumberFormat="0" applyBorder="0" applyAlignment="0" applyProtection="0"/>
    <xf numFmtId="0" fontId="76" fillId="54" borderId="0"/>
    <xf numFmtId="0" fontId="75" fillId="66" borderId="0" applyNumberFormat="0" applyBorder="0" applyAlignment="0" applyProtection="0"/>
    <xf numFmtId="0" fontId="33" fillId="14" borderId="0" applyNumberFormat="0" applyBorder="0" applyAlignment="0" applyProtection="0"/>
    <xf numFmtId="0" fontId="76" fillId="56" borderId="0"/>
    <xf numFmtId="0" fontId="75" fillId="67" borderId="0" applyNumberFormat="0" applyBorder="0" applyAlignment="0" applyProtection="0"/>
    <xf numFmtId="0" fontId="33" fillId="19" borderId="0" applyNumberFormat="0" applyBorder="0" applyAlignment="0" applyProtection="0"/>
    <xf numFmtId="0" fontId="76" fillId="68" borderId="0"/>
    <xf numFmtId="0" fontId="79" fillId="69" borderId="70" applyNumberFormat="0" applyAlignment="0" applyProtection="0"/>
    <xf numFmtId="0" fontId="34" fillId="7" borderId="1" applyNumberFormat="0" applyAlignment="0" applyProtection="0"/>
    <xf numFmtId="0" fontId="80" fillId="38" borderId="71"/>
    <xf numFmtId="0" fontId="81" fillId="70" borderId="72" applyNumberFormat="0" applyAlignment="0" applyProtection="0"/>
    <xf numFmtId="0" fontId="35" fillId="20" borderId="2" applyNumberFormat="0" applyAlignment="0" applyProtection="0"/>
    <xf numFmtId="0" fontId="82" fillId="71" borderId="73"/>
    <xf numFmtId="0" fontId="83" fillId="70" borderId="70" applyNumberFormat="0" applyAlignment="0" applyProtection="0"/>
    <xf numFmtId="0" fontId="36" fillId="20" borderId="1" applyNumberFormat="0" applyAlignment="0" applyProtection="0"/>
    <xf numFmtId="0" fontId="84" fillId="71" borderId="71"/>
    <xf numFmtId="0" fontId="85" fillId="0" borderId="74" applyNumberFormat="0" applyFill="0" applyAlignment="0" applyProtection="0"/>
    <xf numFmtId="0" fontId="37" fillId="0" borderId="3" applyNumberFormat="0" applyFill="0" applyAlignment="0" applyProtection="0"/>
    <xf numFmtId="0" fontId="86" fillId="0" borderId="75"/>
    <xf numFmtId="0" fontId="87" fillId="0" borderId="76" applyNumberFormat="0" applyFill="0" applyAlignment="0" applyProtection="0"/>
    <xf numFmtId="0" fontId="38" fillId="0" borderId="4" applyNumberFormat="0" applyFill="0" applyAlignment="0" applyProtection="0"/>
    <xf numFmtId="0" fontId="88" fillId="0" borderId="77"/>
    <xf numFmtId="0" fontId="89" fillId="0" borderId="78" applyNumberFormat="0" applyFill="0" applyAlignment="0" applyProtection="0"/>
    <xf numFmtId="0" fontId="39" fillId="0" borderId="5" applyNumberFormat="0" applyFill="0" applyAlignment="0" applyProtection="0"/>
    <xf numFmtId="0" fontId="90" fillId="0" borderId="79"/>
    <xf numFmtId="0" fontId="8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0" fillId="0" borderId="0"/>
    <xf numFmtId="0" fontId="91" fillId="0" borderId="80" applyNumberFormat="0" applyFill="0" applyAlignment="0" applyProtection="0"/>
    <xf numFmtId="0" fontId="31" fillId="0" borderId="6" applyNumberFormat="0" applyFill="0" applyAlignment="0" applyProtection="0"/>
    <xf numFmtId="0" fontId="92" fillId="0" borderId="81"/>
    <xf numFmtId="0" fontId="93" fillId="72" borderId="82" applyNumberFormat="0" applyAlignment="0" applyProtection="0"/>
    <xf numFmtId="0" fontId="40" fillId="21" borderId="7" applyNumberFormat="0" applyAlignment="0" applyProtection="0"/>
    <xf numFmtId="0" fontId="94" fillId="73" borderId="83"/>
    <xf numFmtId="0" fontId="9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6" fillId="0" borderId="0"/>
    <xf numFmtId="0" fontId="97" fillId="0" borderId="0" applyNumberFormat="0" applyFill="0" applyBorder="0" applyAlignment="0" applyProtection="0"/>
    <xf numFmtId="0" fontId="98" fillId="74" borderId="0" applyNumberFormat="0" applyBorder="0" applyAlignment="0" applyProtection="0"/>
    <xf numFmtId="0" fontId="42" fillId="22" borderId="0" applyNumberFormat="0" applyBorder="0" applyAlignment="0" applyProtection="0"/>
    <xf numFmtId="0" fontId="99" fillId="75" borderId="0"/>
    <xf numFmtId="0" fontId="27" fillId="0" borderId="0"/>
    <xf numFmtId="0" fontId="73" fillId="0" borderId="0"/>
    <xf numFmtId="0" fontId="100" fillId="0" borderId="0"/>
    <xf numFmtId="0" fontId="69" fillId="0" borderId="0"/>
    <xf numFmtId="0" fontId="101" fillId="76" borderId="0" applyNumberFormat="0" applyBorder="0" applyAlignment="0" applyProtection="0"/>
    <xf numFmtId="0" fontId="43" fillId="3" borderId="0" applyNumberFormat="0" applyBorder="0" applyAlignment="0" applyProtection="0"/>
    <xf numFmtId="0" fontId="102" fillId="30" borderId="0"/>
    <xf numFmtId="0" fontId="10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/>
    <xf numFmtId="0" fontId="2" fillId="23" borderId="8" applyNumberFormat="0" applyFont="0" applyAlignment="0" applyProtection="0"/>
    <xf numFmtId="0" fontId="100" fillId="78" borderId="85"/>
    <xf numFmtId="0" fontId="1" fillId="77" borderId="84" applyNumberFormat="0" applyFont="0" applyAlignment="0" applyProtection="0"/>
    <xf numFmtId="0" fontId="73" fillId="77" borderId="84" applyNumberFormat="0" applyFont="0" applyAlignment="0" applyProtection="0"/>
    <xf numFmtId="9" fontId="4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05" fillId="0" borderId="86" applyNumberFormat="0" applyFill="0" applyAlignment="0" applyProtection="0"/>
    <xf numFmtId="0" fontId="45" fillId="0" borderId="9" applyNumberFormat="0" applyFill="0" applyAlignment="0" applyProtection="0"/>
    <xf numFmtId="0" fontId="106" fillId="0" borderId="87"/>
    <xf numFmtId="0" fontId="10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8" fillId="0" borderId="0"/>
    <xf numFmtId="0" fontId="109" fillId="79" borderId="0" applyNumberFormat="0" applyBorder="0" applyAlignment="0" applyProtection="0"/>
    <xf numFmtId="0" fontId="47" fillId="4" borderId="0" applyNumberFormat="0" applyBorder="0" applyAlignment="0" applyProtection="0"/>
    <xf numFmtId="0" fontId="110" fillId="32" borderId="0"/>
    <xf numFmtId="0" fontId="24" fillId="0" borderId="0" applyBorder="0"/>
  </cellStyleXfs>
  <cellXfs count="604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0" fillId="0" borderId="0" xfId="0" applyFont="1" applyBorder="1"/>
    <xf numFmtId="0" fontId="0" fillId="0" borderId="10" xfId="0" applyBorder="1"/>
    <xf numFmtId="0" fontId="9" fillId="0" borderId="0" xfId="0" applyFont="1" applyAlignment="1">
      <alignment vertical="center" wrapText="1"/>
    </xf>
    <xf numFmtId="0" fontId="19" fillId="0" borderId="0" xfId="0" applyFont="1"/>
    <xf numFmtId="0" fontId="17" fillId="0" borderId="0" xfId="0" applyFont="1"/>
    <xf numFmtId="0" fontId="21" fillId="0" borderId="0" xfId="0" applyFont="1" applyAlignment="1">
      <alignment horizontal="right" vertical="top" wrapText="1"/>
    </xf>
    <xf numFmtId="0" fontId="0" fillId="0" borderId="0" xfId="0" applyFill="1"/>
    <xf numFmtId="0" fontId="2" fillId="0" borderId="0" xfId="0" applyFont="1" applyFill="1"/>
    <xf numFmtId="0" fontId="19" fillId="0" borderId="0" xfId="0" applyNumberFormat="1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0" fillId="0" borderId="0" xfId="0" applyBorder="1"/>
    <xf numFmtId="3" fontId="0" fillId="0" borderId="0" xfId="0" applyNumberFormat="1"/>
    <xf numFmtId="0" fontId="5" fillId="0" borderId="10" xfId="0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/>
    </xf>
    <xf numFmtId="3" fontId="15" fillId="0" borderId="10" xfId="0" applyNumberFormat="1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3" fillId="0" borderId="10" xfId="0" applyNumberFormat="1" applyFont="1" applyBorder="1" applyAlignment="1">
      <alignment horizontal="center" wrapText="1"/>
    </xf>
    <xf numFmtId="0" fontId="13" fillId="0" borderId="10" xfId="0" applyNumberFormat="1" applyFont="1" applyFill="1" applyBorder="1" applyAlignment="1">
      <alignment horizontal="center" wrapText="1"/>
    </xf>
    <xf numFmtId="0" fontId="0" fillId="0" borderId="0" xfId="0" applyNumberFormat="1"/>
    <xf numFmtId="0" fontId="12" fillId="0" borderId="10" xfId="0" applyNumberFormat="1" applyFont="1" applyBorder="1" applyAlignment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wrapText="1"/>
    </xf>
    <xf numFmtId="3" fontId="51" fillId="24" borderId="10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24" borderId="14" xfId="0" applyFont="1" applyFill="1" applyBorder="1" applyAlignment="1">
      <alignment horizontal="center" vertical="center" wrapText="1"/>
    </xf>
    <xf numFmtId="0" fontId="17" fillId="25" borderId="14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3" fontId="7" fillId="0" borderId="13" xfId="0" applyNumberFormat="1" applyFont="1" applyBorder="1" applyAlignment="1">
      <alignment horizontal="center" vertical="center"/>
    </xf>
    <xf numFmtId="3" fontId="8" fillId="24" borderId="13" xfId="0" applyNumberFormat="1" applyFont="1" applyFill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0" fontId="7" fillId="25" borderId="13" xfId="0" applyNumberFormat="1" applyFont="1" applyFill="1" applyBorder="1" applyAlignment="1">
      <alignment horizontal="center" vertical="center"/>
    </xf>
    <xf numFmtId="3" fontId="8" fillId="25" borderId="13" xfId="0" applyNumberFormat="1" applyFont="1" applyFill="1" applyBorder="1" applyAlignment="1">
      <alignment horizontal="center" vertical="center"/>
    </xf>
    <xf numFmtId="0" fontId="8" fillId="25" borderId="13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3" fontId="7" fillId="0" borderId="10" xfId="0" applyNumberFormat="1" applyFont="1" applyBorder="1" applyAlignment="1">
      <alignment horizontal="center" vertical="center"/>
    </xf>
    <xf numFmtId="3" fontId="8" fillId="24" borderId="10" xfId="0" applyNumberFormat="1" applyFont="1" applyFill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0" fontId="7" fillId="25" borderId="10" xfId="0" applyNumberFormat="1" applyFont="1" applyFill="1" applyBorder="1" applyAlignment="1">
      <alignment horizontal="center" vertical="center"/>
    </xf>
    <xf numFmtId="3" fontId="8" fillId="25" borderId="10" xfId="0" applyNumberFormat="1" applyFont="1" applyFill="1" applyBorder="1" applyAlignment="1">
      <alignment horizontal="center" vertical="center"/>
    </xf>
    <xf numFmtId="0" fontId="8" fillId="25" borderId="10" xfId="0" applyNumberFormat="1" applyFont="1" applyFill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55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49" fillId="0" borderId="13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49" fillId="0" borderId="10" xfId="0" applyNumberFormat="1" applyFont="1" applyBorder="1" applyAlignment="1">
      <alignment horizontal="center" vertical="center"/>
    </xf>
    <xf numFmtId="0" fontId="55" fillId="0" borderId="17" xfId="0" applyFont="1" applyBorder="1" applyAlignment="1">
      <alignment wrapText="1"/>
    </xf>
    <xf numFmtId="0" fontId="55" fillId="0" borderId="11" xfId="0" applyFont="1" applyBorder="1" applyAlignment="1">
      <alignment wrapText="1"/>
    </xf>
    <xf numFmtId="0" fontId="24" fillId="0" borderId="0" xfId="0" applyFont="1"/>
    <xf numFmtId="0" fontId="14" fillId="0" borderId="0" xfId="0" applyFont="1"/>
    <xf numFmtId="0" fontId="58" fillId="0" borderId="13" xfId="0" applyNumberFormat="1" applyFont="1" applyBorder="1" applyAlignment="1">
      <alignment horizontal="center" vertical="center"/>
    </xf>
    <xf numFmtId="0" fontId="58" fillId="0" borderId="10" xfId="0" applyNumberFormat="1" applyFont="1" applyBorder="1" applyAlignment="1">
      <alignment horizontal="center" vertical="center"/>
    </xf>
    <xf numFmtId="0" fontId="60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/>
    </xf>
    <xf numFmtId="49" fontId="29" fillId="0" borderId="14" xfId="0" applyNumberFormat="1" applyFont="1" applyFill="1" applyBorder="1" applyAlignment="1">
      <alignment horizontal="center" vertical="center" wrapText="1"/>
    </xf>
    <xf numFmtId="3" fontId="13" fillId="0" borderId="13" xfId="0" applyNumberFormat="1" applyFont="1" applyBorder="1" applyAlignment="1">
      <alignment horizontal="center" vertical="center"/>
    </xf>
    <xf numFmtId="3" fontId="30" fillId="0" borderId="13" xfId="0" applyNumberFormat="1" applyFont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 wrapText="1"/>
    </xf>
    <xf numFmtId="3" fontId="17" fillId="0" borderId="13" xfId="0" applyNumberFormat="1" applyFont="1" applyBorder="1" applyAlignment="1">
      <alignment horizontal="center"/>
    </xf>
    <xf numFmtId="3" fontId="17" fillId="0" borderId="10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49" fontId="64" fillId="0" borderId="14" xfId="0" applyNumberFormat="1" applyFont="1" applyBorder="1" applyAlignment="1">
      <alignment horizontal="center" vertical="center" wrapText="1"/>
    </xf>
    <xf numFmtId="49" fontId="28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3" fontId="65" fillId="24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3" fontId="15" fillId="0" borderId="10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7" fillId="0" borderId="13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66" fillId="24" borderId="13" xfId="0" applyNumberFormat="1" applyFont="1" applyFill="1" applyBorder="1" applyAlignment="1">
      <alignment horizontal="center" vertical="center" wrapText="1"/>
    </xf>
    <xf numFmtId="0" fontId="66" fillId="24" borderId="10" xfId="0" applyNumberFormat="1" applyFont="1" applyFill="1" applyBorder="1" applyAlignment="1">
      <alignment horizontal="center" vertical="center" wrapText="1"/>
    </xf>
    <xf numFmtId="0" fontId="67" fillId="0" borderId="1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3" fontId="67" fillId="25" borderId="10" xfId="0" applyNumberFormat="1" applyFont="1" applyFill="1" applyBorder="1" applyAlignment="1">
      <alignment horizontal="center" vertical="center"/>
    </xf>
    <xf numFmtId="0" fontId="68" fillId="0" borderId="0" xfId="0" applyFont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vertical="center"/>
    </xf>
    <xf numFmtId="3" fontId="13" fillId="0" borderId="23" xfId="0" applyNumberFormat="1" applyFont="1" applyBorder="1" applyAlignment="1">
      <alignment horizontal="center" vertical="center"/>
    </xf>
    <xf numFmtId="0" fontId="13" fillId="0" borderId="27" xfId="0" applyNumberFormat="1" applyFont="1" applyBorder="1" applyAlignment="1">
      <alignment horizontal="center" vertical="center" wrapText="1"/>
    </xf>
    <xf numFmtId="3" fontId="13" fillId="0" borderId="27" xfId="0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vertical="center"/>
    </xf>
    <xf numFmtId="0" fontId="13" fillId="0" borderId="28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wrapText="1"/>
    </xf>
    <xf numFmtId="3" fontId="14" fillId="0" borderId="10" xfId="0" applyNumberFormat="1" applyFont="1" applyBorder="1" applyAlignment="1">
      <alignment horizontal="center" wrapText="1"/>
    </xf>
    <xf numFmtId="3" fontId="14" fillId="0" borderId="10" xfId="0" applyNumberFormat="1" applyFont="1" applyFill="1" applyBorder="1" applyAlignment="1">
      <alignment horizontal="center" wrapText="1"/>
    </xf>
    <xf numFmtId="0" fontId="13" fillId="0" borderId="23" xfId="0" applyNumberFormat="1" applyFont="1" applyBorder="1" applyAlignment="1">
      <alignment horizontal="center" vertical="center" wrapText="1"/>
    </xf>
    <xf numFmtId="0" fontId="30" fillId="0" borderId="13" xfId="125" applyNumberFormat="1" applyFont="1" applyFill="1" applyBorder="1" applyAlignment="1">
      <alignment horizontal="center" vertical="center"/>
    </xf>
    <xf numFmtId="0" fontId="30" fillId="0" borderId="13" xfId="125" applyNumberFormat="1" applyFont="1" applyFill="1" applyBorder="1" applyAlignment="1">
      <alignment horizontal="center" vertical="center" wrapText="1"/>
    </xf>
    <xf numFmtId="0" fontId="13" fillId="0" borderId="24" xfId="0" applyNumberFormat="1" applyFont="1" applyBorder="1" applyAlignment="1">
      <alignment horizontal="center" vertical="center" wrapText="1"/>
    </xf>
    <xf numFmtId="0" fontId="30" fillId="0" borderId="10" xfId="125" applyNumberFormat="1" applyFont="1" applyFill="1" applyBorder="1" applyAlignment="1">
      <alignment horizontal="center" vertical="center"/>
    </xf>
    <xf numFmtId="0" fontId="30" fillId="0" borderId="10" xfId="125" applyNumberFormat="1" applyFont="1" applyFill="1" applyBorder="1" applyAlignment="1">
      <alignment horizontal="center" vertical="center" wrapText="1"/>
    </xf>
    <xf numFmtId="3" fontId="10" fillId="0" borderId="0" xfId="0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17" fillId="0" borderId="23" xfId="0" applyFont="1" applyBorder="1"/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3" xfId="0" applyNumberFormat="1" applyFont="1" applyBorder="1" applyAlignment="1">
      <alignment horizontal="center" wrapText="1"/>
    </xf>
    <xf numFmtId="0" fontId="17" fillId="0" borderId="13" xfId="0" applyNumberFormat="1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2" fillId="0" borderId="33" xfId="0" applyFont="1" applyBorder="1" applyAlignment="1">
      <alignment horizontal="center"/>
    </xf>
    <xf numFmtId="0" fontId="17" fillId="0" borderId="24" xfId="0" applyFont="1" applyBorder="1"/>
    <xf numFmtId="0" fontId="5" fillId="0" borderId="1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4" xfId="0" applyNumberFormat="1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8" fillId="0" borderId="34" xfId="0" applyFont="1" applyBorder="1"/>
    <xf numFmtId="0" fontId="8" fillId="0" borderId="31" xfId="0" applyFont="1" applyBorder="1"/>
    <xf numFmtId="0" fontId="8" fillId="0" borderId="29" xfId="0" applyFont="1" applyBorder="1" applyAlignment="1">
      <alignment horizontal="center"/>
    </xf>
    <xf numFmtId="0" fontId="8" fillId="0" borderId="31" xfId="0" applyFont="1" applyBorder="1" applyAlignment="1">
      <alignment horizontal="center" wrapText="1"/>
    </xf>
    <xf numFmtId="0" fontId="8" fillId="0" borderId="35" xfId="0" applyFont="1" applyBorder="1" applyAlignment="1">
      <alignment horizontal="center" wrapText="1"/>
    </xf>
    <xf numFmtId="0" fontId="8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17" fillId="80" borderId="10" xfId="0" applyFont="1" applyFill="1" applyBorder="1" applyAlignment="1">
      <alignment horizontal="center" vertical="center"/>
    </xf>
    <xf numFmtId="0" fontId="12" fillId="80" borderId="10" xfId="0" applyFont="1" applyFill="1" applyBorder="1" applyAlignment="1">
      <alignment vertical="center"/>
    </xf>
    <xf numFmtId="0" fontId="7" fillId="80" borderId="10" xfId="0" applyFont="1" applyFill="1" applyBorder="1" applyAlignment="1">
      <alignment horizontal="center" vertical="center"/>
    </xf>
    <xf numFmtId="3" fontId="7" fillId="80" borderId="10" xfId="0" applyNumberFormat="1" applyFont="1" applyFill="1" applyBorder="1" applyAlignment="1">
      <alignment horizontal="center" vertical="center"/>
    </xf>
    <xf numFmtId="3" fontId="8" fillId="80" borderId="10" xfId="0" applyNumberFormat="1" applyFont="1" applyFill="1" applyBorder="1" applyAlignment="1">
      <alignment horizontal="center" vertical="center"/>
    </xf>
    <xf numFmtId="0" fontId="7" fillId="80" borderId="10" xfId="0" applyNumberFormat="1" applyFont="1" applyFill="1" applyBorder="1" applyAlignment="1">
      <alignment horizontal="center" vertical="center"/>
    </xf>
    <xf numFmtId="0" fontId="8" fillId="80" borderId="10" xfId="0" applyNumberFormat="1" applyFont="1" applyFill="1" applyBorder="1" applyAlignment="1">
      <alignment horizontal="center" vertical="center"/>
    </xf>
    <xf numFmtId="0" fontId="12" fillId="80" borderId="10" xfId="0" applyNumberFormat="1" applyFont="1" applyFill="1" applyBorder="1" applyAlignment="1">
      <alignment horizontal="center" vertical="center"/>
    </xf>
    <xf numFmtId="0" fontId="14" fillId="80" borderId="16" xfId="0" applyFont="1" applyFill="1" applyBorder="1" applyAlignment="1">
      <alignment horizontal="center" vertical="center" wrapText="1"/>
    </xf>
    <xf numFmtId="0" fontId="14" fillId="80" borderId="15" xfId="0" applyFont="1" applyFill="1" applyBorder="1" applyAlignment="1">
      <alignment horizontal="center" vertical="center" wrapText="1"/>
    </xf>
    <xf numFmtId="0" fontId="49" fillId="80" borderId="10" xfId="0" applyNumberFormat="1" applyFont="1" applyFill="1" applyBorder="1" applyAlignment="1">
      <alignment horizontal="center" vertical="center"/>
    </xf>
    <xf numFmtId="0" fontId="58" fillId="80" borderId="10" xfId="0" applyNumberFormat="1" applyFont="1" applyFill="1" applyBorder="1" applyAlignment="1">
      <alignment horizontal="center" vertical="center"/>
    </xf>
    <xf numFmtId="3" fontId="12" fillId="81" borderId="13" xfId="0" applyNumberFormat="1" applyFont="1" applyFill="1" applyBorder="1" applyAlignment="1">
      <alignment horizontal="center" vertical="center" wrapText="1"/>
    </xf>
    <xf numFmtId="3" fontId="12" fillId="80" borderId="10" xfId="0" applyNumberFormat="1" applyFont="1" applyFill="1" applyBorder="1" applyAlignment="1">
      <alignment horizontal="center" vertical="center" wrapText="1"/>
    </xf>
    <xf numFmtId="3" fontId="12" fillId="81" borderId="10" xfId="0" applyNumberFormat="1" applyFont="1" applyFill="1" applyBorder="1" applyAlignment="1">
      <alignment horizontal="center" vertical="center" wrapText="1"/>
    </xf>
    <xf numFmtId="0" fontId="12" fillId="81" borderId="10" xfId="0" applyFont="1" applyFill="1" applyBorder="1" applyAlignment="1">
      <alignment horizontal="center" vertical="center"/>
    </xf>
    <xf numFmtId="0" fontId="12" fillId="80" borderId="0" xfId="0" applyFont="1" applyFill="1" applyAlignment="1">
      <alignment horizontal="center" vertical="center"/>
    </xf>
    <xf numFmtId="0" fontId="17" fillId="80" borderId="10" xfId="0" applyFont="1" applyFill="1" applyBorder="1" applyAlignment="1">
      <alignment horizontal="center"/>
    </xf>
    <xf numFmtId="3" fontId="17" fillId="80" borderId="10" xfId="0" applyNumberFormat="1" applyFont="1" applyFill="1" applyBorder="1" applyAlignment="1">
      <alignment horizontal="center"/>
    </xf>
    <xf numFmtId="0" fontId="13" fillId="80" borderId="10" xfId="0" applyNumberFormat="1" applyFont="1" applyFill="1" applyBorder="1" applyAlignment="1">
      <alignment horizontal="center" wrapText="1"/>
    </xf>
    <xf numFmtId="3" fontId="14" fillId="80" borderId="10" xfId="0" applyNumberFormat="1" applyFont="1" applyFill="1" applyBorder="1" applyAlignment="1">
      <alignment horizontal="center" wrapText="1"/>
    </xf>
    <xf numFmtId="0" fontId="14" fillId="80" borderId="10" xfId="0" applyNumberFormat="1" applyFont="1" applyFill="1" applyBorder="1" applyAlignment="1">
      <alignment horizontal="center" wrapText="1"/>
    </xf>
    <xf numFmtId="0" fontId="12" fillId="80" borderId="10" xfId="0" applyFont="1" applyFill="1" applyBorder="1" applyAlignment="1">
      <alignment horizontal="center" vertical="center"/>
    </xf>
    <xf numFmtId="0" fontId="12" fillId="80" borderId="10" xfId="0" applyFont="1" applyFill="1" applyBorder="1" applyAlignment="1">
      <alignment horizontal="center" vertical="center" wrapText="1"/>
    </xf>
    <xf numFmtId="0" fontId="17" fillId="80" borderId="24" xfId="0" applyFont="1" applyFill="1" applyBorder="1" applyAlignment="1">
      <alignment horizontal="center" vertical="center"/>
    </xf>
    <xf numFmtId="0" fontId="66" fillId="80" borderId="10" xfId="0" applyNumberFormat="1" applyFont="1" applyFill="1" applyBorder="1" applyAlignment="1">
      <alignment horizontal="center" vertical="center" wrapText="1"/>
    </xf>
    <xf numFmtId="0" fontId="12" fillId="80" borderId="17" xfId="0" applyFont="1" applyFill="1" applyBorder="1" applyAlignment="1">
      <alignment vertical="center"/>
    </xf>
    <xf numFmtId="3" fontId="13" fillId="80" borderId="23" xfId="0" applyNumberFormat="1" applyFont="1" applyFill="1" applyBorder="1" applyAlignment="1">
      <alignment horizontal="center" vertical="center"/>
    </xf>
    <xf numFmtId="3" fontId="13" fillId="80" borderId="10" xfId="0" applyNumberFormat="1" applyFont="1" applyFill="1" applyBorder="1" applyAlignment="1">
      <alignment horizontal="center" vertical="center"/>
    </xf>
    <xf numFmtId="3" fontId="13" fillId="80" borderId="13" xfId="0" applyNumberFormat="1" applyFont="1" applyFill="1" applyBorder="1" applyAlignment="1">
      <alignment horizontal="center" vertical="center"/>
    </xf>
    <xf numFmtId="0" fontId="13" fillId="80" borderId="28" xfId="0" applyNumberFormat="1" applyFont="1" applyFill="1" applyBorder="1" applyAlignment="1">
      <alignment horizontal="center" vertical="center" wrapText="1"/>
    </xf>
    <xf numFmtId="0" fontId="13" fillId="80" borderId="24" xfId="0" applyNumberFormat="1" applyFont="1" applyFill="1" applyBorder="1" applyAlignment="1">
      <alignment horizontal="center" vertical="center" wrapText="1"/>
    </xf>
    <xf numFmtId="3" fontId="14" fillId="80" borderId="10" xfId="0" applyNumberFormat="1" applyFont="1" applyFill="1" applyBorder="1" applyAlignment="1">
      <alignment horizontal="center" vertical="center" wrapText="1"/>
    </xf>
    <xf numFmtId="0" fontId="30" fillId="80" borderId="10" xfId="125" applyNumberFormat="1" applyFont="1" applyFill="1" applyBorder="1" applyAlignment="1">
      <alignment horizontal="center" vertical="center"/>
    </xf>
    <xf numFmtId="0" fontId="30" fillId="80" borderId="10" xfId="125" applyNumberFormat="1" applyFont="1" applyFill="1" applyBorder="1" applyAlignment="1">
      <alignment horizontal="center" vertical="center" wrapText="1"/>
    </xf>
    <xf numFmtId="3" fontId="13" fillId="80" borderId="27" xfId="0" applyNumberFormat="1" applyFont="1" applyFill="1" applyBorder="1" applyAlignment="1">
      <alignment horizontal="center" vertical="center" wrapText="1"/>
    </xf>
    <xf numFmtId="3" fontId="12" fillId="80" borderId="10" xfId="0" applyNumberFormat="1" applyFont="1" applyFill="1" applyBorder="1" applyAlignment="1">
      <alignment horizontal="center"/>
    </xf>
    <xf numFmtId="0" fontId="8" fillId="80" borderId="11" xfId="0" applyFont="1" applyFill="1" applyBorder="1" applyAlignment="1">
      <alignment horizontal="center" vertical="center"/>
    </xf>
    <xf numFmtId="0" fontId="17" fillId="80" borderId="36" xfId="0" applyFont="1" applyFill="1" applyBorder="1" applyAlignment="1">
      <alignment horizontal="center" vertical="center"/>
    </xf>
    <xf numFmtId="0" fontId="12" fillId="80" borderId="25" xfId="0" applyFont="1" applyFill="1" applyBorder="1" applyAlignment="1">
      <alignment vertical="center"/>
    </xf>
    <xf numFmtId="0" fontId="111" fillId="0" borderId="0" xfId="0" applyFont="1"/>
    <xf numFmtId="49" fontId="111" fillId="0" borderId="0" xfId="0" applyNumberFormat="1" applyFont="1" applyAlignment="1">
      <alignment vertical="top" wrapText="1"/>
    </xf>
    <xf numFmtId="0" fontId="111" fillId="0" borderId="0" xfId="0" applyFont="1" applyAlignment="1">
      <alignment horizontal="center" vertical="center"/>
    </xf>
    <xf numFmtId="49" fontId="111" fillId="0" borderId="0" xfId="0" applyNumberFormat="1" applyFont="1" applyAlignment="1">
      <alignment horizontal="center" vertical="center" wrapText="1"/>
    </xf>
    <xf numFmtId="49" fontId="28" fillId="0" borderId="10" xfId="0" applyNumberFormat="1" applyFont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3" fontId="13" fillId="0" borderId="10" xfId="0" applyNumberFormat="1" applyFont="1" applyFill="1" applyBorder="1" applyAlignment="1">
      <alignment horizontal="center"/>
    </xf>
    <xf numFmtId="1" fontId="15" fillId="80" borderId="10" xfId="0" applyNumberFormat="1" applyFont="1" applyFill="1" applyBorder="1" applyAlignment="1">
      <alignment horizontal="center" vertical="center"/>
    </xf>
    <xf numFmtId="0" fontId="15" fillId="80" borderId="10" xfId="0" applyNumberFormat="1" applyFont="1" applyFill="1" applyBorder="1" applyAlignment="1">
      <alignment horizontal="center" vertical="center"/>
    </xf>
    <xf numFmtId="0" fontId="15" fillId="80" borderId="10" xfId="0" applyFont="1" applyFill="1" applyBorder="1" applyAlignment="1">
      <alignment horizontal="center" vertical="center" wrapText="1"/>
    </xf>
    <xf numFmtId="0" fontId="12" fillId="80" borderId="10" xfId="0" applyNumberFormat="1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3" fillId="81" borderId="14" xfId="0" applyNumberFormat="1" applyFont="1" applyFill="1" applyBorder="1" applyAlignment="1">
      <alignment horizontal="center" vertical="center" wrapText="1"/>
    </xf>
    <xf numFmtId="0" fontId="7" fillId="80" borderId="13" xfId="0" applyNumberFormat="1" applyFont="1" applyFill="1" applyBorder="1" applyAlignment="1">
      <alignment horizontal="center" vertical="center"/>
    </xf>
    <xf numFmtId="0" fontId="12" fillId="0" borderId="13" xfId="0" applyNumberFormat="1" applyFont="1" applyFill="1" applyBorder="1" applyAlignment="1">
      <alignment horizontal="center" vertical="center"/>
    </xf>
    <xf numFmtId="0" fontId="12" fillId="82" borderId="13" xfId="0" applyNumberFormat="1" applyFont="1" applyFill="1" applyBorder="1" applyAlignment="1">
      <alignment horizontal="center" vertical="center"/>
    </xf>
    <xf numFmtId="0" fontId="12" fillId="82" borderId="13" xfId="0" applyFont="1" applyFill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/>
    </xf>
    <xf numFmtId="0" fontId="72" fillId="0" borderId="10" xfId="0" applyFont="1" applyBorder="1"/>
    <xf numFmtId="0" fontId="3" fillId="0" borderId="10" xfId="0" applyNumberFormat="1" applyFont="1" applyBorder="1" applyAlignment="1">
      <alignment horizontal="center"/>
    </xf>
    <xf numFmtId="0" fontId="112" fillId="0" borderId="10" xfId="0" applyNumberFormat="1" applyFont="1" applyBorder="1" applyAlignment="1">
      <alignment horizontal="center"/>
    </xf>
    <xf numFmtId="0" fontId="8" fillId="0" borderId="10" xfId="0" applyFont="1" applyBorder="1"/>
    <xf numFmtId="0" fontId="67" fillId="0" borderId="10" xfId="0" applyNumberFormat="1" applyFont="1" applyBorder="1" applyAlignment="1">
      <alignment horizontal="center"/>
    </xf>
    <xf numFmtId="0" fontId="7" fillId="80" borderId="10" xfId="0" applyFont="1" applyFill="1" applyBorder="1" applyAlignment="1">
      <alignment horizontal="center"/>
    </xf>
    <xf numFmtId="0" fontId="72" fillId="80" borderId="10" xfId="0" applyFont="1" applyFill="1" applyBorder="1"/>
    <xf numFmtId="0" fontId="3" fillId="80" borderId="10" xfId="0" applyNumberFormat="1" applyFont="1" applyFill="1" applyBorder="1" applyAlignment="1">
      <alignment horizontal="center"/>
    </xf>
    <xf numFmtId="0" fontId="112" fillId="80" borderId="10" xfId="0" applyNumberFormat="1" applyFont="1" applyFill="1" applyBorder="1" applyAlignment="1">
      <alignment horizontal="center"/>
    </xf>
    <xf numFmtId="0" fontId="7" fillId="80" borderId="10" xfId="0" applyFont="1" applyFill="1" applyBorder="1"/>
    <xf numFmtId="0" fontId="2" fillId="82" borderId="33" xfId="0" applyFont="1" applyFill="1" applyBorder="1" applyAlignment="1">
      <alignment horizontal="center"/>
    </xf>
    <xf numFmtId="0" fontId="17" fillId="82" borderId="24" xfId="0" applyFont="1" applyFill="1" applyBorder="1"/>
    <xf numFmtId="0" fontId="17" fillId="82" borderId="10" xfId="0" applyFont="1" applyFill="1" applyBorder="1" applyAlignment="1">
      <alignment horizontal="center"/>
    </xf>
    <xf numFmtId="0" fontId="17" fillId="82" borderId="13" xfId="0" applyFont="1" applyFill="1" applyBorder="1" applyAlignment="1">
      <alignment horizontal="center"/>
    </xf>
    <xf numFmtId="0" fontId="5" fillId="82" borderId="10" xfId="0" applyFont="1" applyFill="1" applyBorder="1" applyAlignment="1">
      <alignment horizontal="center"/>
    </xf>
    <xf numFmtId="0" fontId="5" fillId="82" borderId="17" xfId="0" applyFont="1" applyFill="1" applyBorder="1" applyAlignment="1">
      <alignment horizontal="center"/>
    </xf>
    <xf numFmtId="0" fontId="5" fillId="82" borderId="24" xfId="0" applyNumberFormat="1" applyFont="1" applyFill="1" applyBorder="1" applyAlignment="1">
      <alignment horizontal="center" wrapText="1"/>
    </xf>
    <xf numFmtId="0" fontId="17" fillId="82" borderId="13" xfId="0" applyNumberFormat="1" applyFont="1" applyFill="1" applyBorder="1" applyAlignment="1">
      <alignment horizontal="center" wrapText="1"/>
    </xf>
    <xf numFmtId="0" fontId="5" fillId="82" borderId="28" xfId="0" applyFont="1" applyFill="1" applyBorder="1" applyAlignment="1">
      <alignment horizontal="center" wrapText="1"/>
    </xf>
    <xf numFmtId="0" fontId="8" fillId="0" borderId="29" xfId="0" applyNumberFormat="1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3" fontId="13" fillId="0" borderId="0" xfId="0" applyNumberFormat="1" applyFont="1" applyBorder="1" applyAlignment="1">
      <alignment horizontal="center" wrapText="1"/>
    </xf>
    <xf numFmtId="0" fontId="54" fillId="81" borderId="37" xfId="0" applyNumberFormat="1" applyFont="1" applyFill="1" applyBorder="1" applyAlignment="1">
      <alignment horizontal="center" vertical="center" wrapText="1"/>
    </xf>
    <xf numFmtId="0" fontId="54" fillId="81" borderId="14" xfId="0" applyNumberFormat="1" applyFont="1" applyFill="1" applyBorder="1" applyAlignment="1">
      <alignment horizontal="center" vertical="center" wrapText="1"/>
    </xf>
    <xf numFmtId="0" fontId="23" fillId="81" borderId="26" xfId="0" applyNumberFormat="1" applyFont="1" applyFill="1" applyBorder="1" applyAlignment="1">
      <alignment horizontal="center" vertical="center" wrapText="1"/>
    </xf>
    <xf numFmtId="0" fontId="23" fillId="81" borderId="37" xfId="0" applyNumberFormat="1" applyFont="1" applyFill="1" applyBorder="1" applyAlignment="1">
      <alignment horizontal="center" vertical="center" wrapText="1"/>
    </xf>
    <xf numFmtId="0" fontId="54" fillId="81" borderId="39" xfId="0" applyNumberFormat="1" applyFont="1" applyFill="1" applyBorder="1" applyAlignment="1">
      <alignment horizontal="center" vertical="center" wrapText="1"/>
    </xf>
    <xf numFmtId="0" fontId="23" fillId="81" borderId="39" xfId="0" applyNumberFormat="1" applyFont="1" applyFill="1" applyBorder="1" applyAlignment="1">
      <alignment horizontal="center" vertical="center" wrapText="1"/>
    </xf>
    <xf numFmtId="0" fontId="23" fillId="81" borderId="40" xfId="0" applyNumberFormat="1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vertical="center"/>
    </xf>
    <xf numFmtId="0" fontId="15" fillId="0" borderId="23" xfId="0" applyNumberFormat="1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5" fillId="0" borderId="21" xfId="0" applyNumberFormat="1" applyFont="1" applyFill="1" applyBorder="1" applyAlignment="1">
      <alignment horizontal="center" vertical="center"/>
    </xf>
    <xf numFmtId="0" fontId="17" fillId="82" borderId="24" xfId="0" applyFont="1" applyFill="1" applyBorder="1" applyAlignment="1">
      <alignment horizontal="center" vertical="center"/>
    </xf>
    <xf numFmtId="0" fontId="12" fillId="82" borderId="28" xfId="0" applyFont="1" applyFill="1" applyBorder="1" applyAlignment="1">
      <alignment vertical="center"/>
    </xf>
    <xf numFmtId="0" fontId="15" fillId="82" borderId="23" xfId="0" applyNumberFormat="1" applyFont="1" applyFill="1" applyBorder="1" applyAlignment="1">
      <alignment horizontal="center" vertical="center"/>
    </xf>
    <xf numFmtId="0" fontId="15" fillId="82" borderId="10" xfId="0" applyNumberFormat="1" applyFont="1" applyFill="1" applyBorder="1" applyAlignment="1">
      <alignment horizontal="center" vertical="center"/>
    </xf>
    <xf numFmtId="0" fontId="15" fillId="82" borderId="13" xfId="0" applyNumberFormat="1" applyFont="1" applyFill="1" applyBorder="1" applyAlignment="1">
      <alignment horizontal="center" vertical="center"/>
    </xf>
    <xf numFmtId="0" fontId="12" fillId="82" borderId="27" xfId="0" applyFont="1" applyFill="1" applyBorder="1" applyAlignment="1">
      <alignment horizontal="center" vertical="center"/>
    </xf>
    <xf numFmtId="0" fontId="15" fillId="82" borderId="21" xfId="0" applyNumberFormat="1" applyFont="1" applyFill="1" applyBorder="1" applyAlignment="1">
      <alignment horizontal="center" vertical="center"/>
    </xf>
    <xf numFmtId="0" fontId="12" fillId="82" borderId="10" xfId="0" applyNumberFormat="1" applyFont="1" applyFill="1" applyBorder="1" applyAlignment="1">
      <alignment horizontal="center" vertical="center"/>
    </xf>
    <xf numFmtId="0" fontId="12" fillId="0" borderId="28" xfId="0" applyFont="1" applyBorder="1" applyAlignment="1">
      <alignment vertical="center"/>
    </xf>
    <xf numFmtId="0" fontId="17" fillId="82" borderId="36" xfId="0" applyFont="1" applyFill="1" applyBorder="1" applyAlignment="1">
      <alignment horizontal="center" vertical="center"/>
    </xf>
    <xf numFmtId="0" fontId="12" fillId="82" borderId="41" xfId="0" applyFont="1" applyFill="1" applyBorder="1" applyAlignment="1">
      <alignment vertical="center"/>
    </xf>
    <xf numFmtId="0" fontId="15" fillId="82" borderId="42" xfId="0" applyNumberFormat="1" applyFont="1" applyFill="1" applyBorder="1" applyAlignment="1">
      <alignment horizontal="center" vertical="center"/>
    </xf>
    <xf numFmtId="0" fontId="12" fillId="82" borderId="43" xfId="0" applyNumberFormat="1" applyFont="1" applyFill="1" applyBorder="1" applyAlignment="1">
      <alignment horizontal="center" vertical="center"/>
    </xf>
    <xf numFmtId="0" fontId="15" fillId="82" borderId="43" xfId="0" applyNumberFormat="1" applyFont="1" applyFill="1" applyBorder="1" applyAlignment="1">
      <alignment horizontal="center" vertical="center"/>
    </xf>
    <xf numFmtId="0" fontId="12" fillId="82" borderId="43" xfId="0" applyFont="1" applyFill="1" applyBorder="1" applyAlignment="1">
      <alignment horizontal="center" vertical="center"/>
    </xf>
    <xf numFmtId="0" fontId="12" fillId="82" borderId="44" xfId="0" applyFont="1" applyFill="1" applyBorder="1" applyAlignment="1">
      <alignment horizontal="center" vertical="center"/>
    </xf>
    <xf numFmtId="0" fontId="15" fillId="82" borderId="19" xfId="0" applyNumberFormat="1" applyFont="1" applyFill="1" applyBorder="1" applyAlignment="1">
      <alignment horizontal="center" vertical="center"/>
    </xf>
    <xf numFmtId="0" fontId="15" fillId="0" borderId="45" xfId="0" applyNumberFormat="1" applyFont="1" applyFill="1" applyBorder="1" applyAlignment="1">
      <alignment horizontal="center" vertical="center"/>
    </xf>
    <xf numFmtId="0" fontId="15" fillId="0" borderId="46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3" fontId="16" fillId="0" borderId="17" xfId="0" applyNumberFormat="1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8" fillId="0" borderId="10" xfId="0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49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wrapText="1"/>
    </xf>
    <xf numFmtId="0" fontId="24" fillId="0" borderId="0" xfId="0" applyNumberFormat="1" applyFont="1"/>
    <xf numFmtId="0" fontId="12" fillId="0" borderId="0" xfId="0" applyNumberFormat="1" applyFont="1"/>
    <xf numFmtId="0" fontId="54" fillId="0" borderId="0" xfId="0" applyFont="1"/>
    <xf numFmtId="0" fontId="15" fillId="0" borderId="0" xfId="0" applyFont="1"/>
    <xf numFmtId="0" fontId="55" fillId="0" borderId="0" xfId="0" applyFont="1" applyAlignment="1">
      <alignment wrapText="1"/>
    </xf>
    <xf numFmtId="3" fontId="12" fillId="0" borderId="17" xfId="0" applyNumberFormat="1" applyFont="1" applyBorder="1" applyAlignment="1">
      <alignment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center" vertical="center"/>
    </xf>
    <xf numFmtId="0" fontId="113" fillId="0" borderId="12" xfId="0" applyFont="1" applyBorder="1" applyAlignment="1">
      <alignment horizontal="center"/>
    </xf>
    <xf numFmtId="0" fontId="113" fillId="0" borderId="21" xfId="0" applyFont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91" fillId="0" borderId="10" xfId="0" applyFont="1" applyBorder="1" applyAlignment="1">
      <alignment horizontal="center" vertical="center" wrapText="1"/>
    </xf>
    <xf numFmtId="0" fontId="91" fillId="0" borderId="10" xfId="0" applyFont="1" applyBorder="1" applyAlignment="1">
      <alignment horizontal="center" vertical="center"/>
    </xf>
    <xf numFmtId="0" fontId="117" fillId="0" borderId="10" xfId="0" applyFont="1" applyBorder="1" applyAlignment="1">
      <alignment horizontal="center" vertical="center" wrapText="1"/>
    </xf>
    <xf numFmtId="0" fontId="49" fillId="0" borderId="10" xfId="0" applyNumberFormat="1" applyFont="1" applyBorder="1" applyAlignment="1">
      <alignment horizontal="center" vertical="center" wrapText="1"/>
    </xf>
    <xf numFmtId="0" fontId="49" fillId="80" borderId="10" xfId="0" applyNumberFormat="1" applyFont="1" applyFill="1" applyBorder="1" applyAlignment="1">
      <alignment horizontal="center" vertical="center" wrapText="1"/>
    </xf>
    <xf numFmtId="0" fontId="49" fillId="0" borderId="10" xfId="0" applyNumberFormat="1" applyFont="1" applyFill="1" applyBorder="1" applyAlignment="1">
      <alignment horizontal="center" vertical="center" wrapText="1"/>
    </xf>
    <xf numFmtId="0" fontId="13" fillId="0" borderId="13" xfId="0" applyNumberFormat="1" applyFont="1" applyBorder="1" applyAlignment="1">
      <alignment horizontal="center" vertical="center"/>
    </xf>
    <xf numFmtId="0" fontId="30" fillId="0" borderId="13" xfId="0" applyNumberFormat="1" applyFont="1" applyBorder="1" applyAlignment="1">
      <alignment horizontal="center" vertical="center"/>
    </xf>
    <xf numFmtId="0" fontId="13" fillId="80" borderId="10" xfId="0" applyNumberFormat="1" applyFont="1" applyFill="1" applyBorder="1" applyAlignment="1">
      <alignment horizontal="center" vertical="center"/>
    </xf>
    <xf numFmtId="0" fontId="30" fillId="80" borderId="10" xfId="0" applyNumberFormat="1" applyFont="1" applyFill="1" applyBorder="1" applyAlignment="1">
      <alignment horizontal="center" vertical="center"/>
    </xf>
    <xf numFmtId="0" fontId="13" fillId="0" borderId="10" xfId="0" applyNumberFormat="1" applyFont="1" applyBorder="1" applyAlignment="1">
      <alignment horizontal="center" vertical="center"/>
    </xf>
    <xf numFmtId="0" fontId="30" fillId="0" borderId="1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52" fillId="0" borderId="0" xfId="0" applyFont="1" applyBorder="1" applyAlignment="1">
      <alignment vertical="center"/>
    </xf>
    <xf numFmtId="0" fontId="52" fillId="0" borderId="0" xfId="0" applyFont="1" applyBorder="1" applyAlignment="1">
      <alignment horizontal="left" vertical="center"/>
    </xf>
    <xf numFmtId="0" fontId="32" fillId="0" borderId="10" xfId="0" applyFont="1" applyBorder="1" applyAlignment="1">
      <alignment horizontal="center" vertical="top" wrapText="1"/>
    </xf>
    <xf numFmtId="0" fontId="24" fillId="0" borderId="13" xfId="136" applyBorder="1" applyAlignment="1">
      <alignment horizontal="center"/>
    </xf>
    <xf numFmtId="0" fontId="119" fillId="0" borderId="11" xfId="136" applyFont="1" applyBorder="1" applyAlignment="1">
      <alignment wrapText="1"/>
    </xf>
    <xf numFmtId="49" fontId="24" fillId="0" borderId="11" xfId="136" applyNumberFormat="1" applyBorder="1" applyAlignment="1">
      <alignment horizontal="center"/>
    </xf>
    <xf numFmtId="0" fontId="14" fillId="0" borderId="21" xfId="136" applyNumberFormat="1" applyFont="1" applyBorder="1" applyAlignment="1">
      <alignment horizontal="center"/>
    </xf>
    <xf numFmtId="49" fontId="24" fillId="0" borderId="13" xfId="136" applyNumberFormat="1" applyBorder="1" applyAlignment="1">
      <alignment horizontal="center"/>
    </xf>
    <xf numFmtId="49" fontId="55" fillId="0" borderId="21" xfId="136" applyNumberFormat="1" applyFont="1" applyBorder="1" applyAlignment="1">
      <alignment vertical="center" wrapText="1"/>
    </xf>
    <xf numFmtId="49" fontId="24" fillId="0" borderId="21" xfId="136" applyNumberFormat="1" applyBorder="1" applyAlignment="1">
      <alignment horizontal="center"/>
    </xf>
    <xf numFmtId="49" fontId="55" fillId="0" borderId="21" xfId="136" applyNumberFormat="1" applyFont="1" applyBorder="1" applyAlignment="1">
      <alignment wrapText="1"/>
    </xf>
    <xf numFmtId="49" fontId="24" fillId="0" borderId="13" xfId="136" applyNumberFormat="1" applyBorder="1" applyAlignment="1">
      <alignment horizontal="center" vertical="top"/>
    </xf>
    <xf numFmtId="49" fontId="119" fillId="0" borderId="21" xfId="136" applyNumberFormat="1" applyFont="1" applyBorder="1" applyAlignment="1">
      <alignment vertical="center" wrapText="1"/>
    </xf>
    <xf numFmtId="0" fontId="24" fillId="0" borderId="10" xfId="136" applyBorder="1" applyAlignment="1">
      <alignment horizontal="center"/>
    </xf>
    <xf numFmtId="0" fontId="15" fillId="0" borderId="10" xfId="136" applyFont="1" applyBorder="1" applyAlignment="1">
      <alignment horizontal="right" wrapText="1" shrinkToFit="1"/>
    </xf>
    <xf numFmtId="0" fontId="15" fillId="0" borderId="10" xfId="136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82" borderId="25" xfId="0" applyNumberFormat="1" applyFont="1" applyFill="1" applyBorder="1" applyAlignment="1">
      <alignment horizontal="center" vertical="center"/>
    </xf>
    <xf numFmtId="0" fontId="15" fillId="0" borderId="67" xfId="0" applyNumberFormat="1" applyFont="1" applyFill="1" applyBorder="1" applyAlignment="1">
      <alignment horizontal="center" vertical="center"/>
    </xf>
    <xf numFmtId="0" fontId="8" fillId="0" borderId="0" xfId="112" applyFont="1" applyAlignment="1"/>
    <xf numFmtId="0" fontId="9" fillId="0" borderId="0" xfId="112" applyFont="1" applyAlignment="1"/>
    <xf numFmtId="0" fontId="8" fillId="0" borderId="0" xfId="112" applyFont="1" applyBorder="1" applyAlignment="1">
      <alignment vertical="top"/>
    </xf>
    <xf numFmtId="0" fontId="60" fillId="0" borderId="10" xfId="112" applyFont="1" applyBorder="1" applyAlignment="1">
      <alignment horizontal="center" vertical="center" wrapText="1"/>
    </xf>
    <xf numFmtId="0" fontId="17" fillId="82" borderId="10" xfId="0" applyFont="1" applyFill="1" applyBorder="1" applyAlignment="1">
      <alignment horizontal="center" vertical="center"/>
    </xf>
    <xf numFmtId="0" fontId="12" fillId="82" borderId="10" xfId="0" applyFont="1" applyFill="1" applyBorder="1" applyAlignment="1">
      <alignment vertical="center"/>
    </xf>
    <xf numFmtId="0" fontId="118" fillId="0" borderId="0" xfId="0" applyFont="1" applyAlignment="1">
      <alignment wrapText="1"/>
    </xf>
    <xf numFmtId="0" fontId="120" fillId="0" borderId="0" xfId="0" applyNumberFormat="1" applyFont="1"/>
    <xf numFmtId="49" fontId="121" fillId="0" borderId="98" xfId="0" applyNumberFormat="1" applyFont="1" applyBorder="1" applyAlignment="1">
      <alignment horizontal="center" vertical="center" wrapText="1"/>
    </xf>
    <xf numFmtId="0" fontId="66" fillId="0" borderId="13" xfId="0" applyNumberFormat="1" applyFont="1" applyBorder="1" applyAlignment="1">
      <alignment horizontal="center" vertical="center" wrapText="1"/>
    </xf>
    <xf numFmtId="1" fontId="66" fillId="0" borderId="13" xfId="0" applyNumberFormat="1" applyFont="1" applyBorder="1" applyAlignment="1">
      <alignment horizontal="center" vertical="center" wrapText="1"/>
    </xf>
    <xf numFmtId="3" fontId="65" fillId="0" borderId="27" xfId="0" applyNumberFormat="1" applyFont="1" applyBorder="1" applyAlignment="1">
      <alignment horizontal="center" vertical="center" wrapText="1"/>
    </xf>
    <xf numFmtId="1" fontId="66" fillId="80" borderId="10" xfId="0" applyNumberFormat="1" applyFont="1" applyFill="1" applyBorder="1" applyAlignment="1">
      <alignment horizontal="center" vertical="center" wrapText="1"/>
    </xf>
    <xf numFmtId="3" fontId="65" fillId="80" borderId="28" xfId="0" applyNumberFormat="1" applyFont="1" applyFill="1" applyBorder="1" applyAlignment="1">
      <alignment horizontal="center" vertical="center" wrapText="1"/>
    </xf>
    <xf numFmtId="0" fontId="66" fillId="0" borderId="10" xfId="0" applyNumberFormat="1" applyFont="1" applyBorder="1" applyAlignment="1">
      <alignment horizontal="center" vertical="center" wrapText="1"/>
    </xf>
    <xf numFmtId="1" fontId="66" fillId="0" borderId="10" xfId="0" applyNumberFormat="1" applyFont="1" applyBorder="1" applyAlignment="1">
      <alignment horizontal="center" vertical="center" wrapText="1"/>
    </xf>
    <xf numFmtId="3" fontId="65" fillId="0" borderId="28" xfId="0" applyNumberFormat="1" applyFont="1" applyBorder="1" applyAlignment="1">
      <alignment horizontal="center" vertical="center" wrapText="1"/>
    </xf>
    <xf numFmtId="0" fontId="65" fillId="0" borderId="29" xfId="0" applyNumberFormat="1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 wrapText="1"/>
    </xf>
    <xf numFmtId="0" fontId="14" fillId="26" borderId="10" xfId="0" applyFont="1" applyFill="1" applyBorder="1" applyAlignment="1">
      <alignment horizontal="center" vertical="center"/>
    </xf>
    <xf numFmtId="0" fontId="14" fillId="0" borderId="13" xfId="0" applyNumberFormat="1" applyFont="1" applyFill="1" applyBorder="1" applyAlignment="1">
      <alignment horizontal="center" vertical="center"/>
    </xf>
    <xf numFmtId="0" fontId="14" fillId="26" borderId="10" xfId="0" applyNumberFormat="1" applyFont="1" applyFill="1" applyBorder="1" applyAlignment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 vertical="center"/>
    </xf>
    <xf numFmtId="0" fontId="14" fillId="83" borderId="10" xfId="0" applyNumberFormat="1" applyFont="1" applyFill="1" applyBorder="1" applyAlignment="1">
      <alignment horizontal="center" vertical="center"/>
    </xf>
    <xf numFmtId="0" fontId="14" fillId="83" borderId="10" xfId="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14" fillId="0" borderId="13" xfId="0" applyNumberFormat="1" applyFont="1" applyFill="1" applyBorder="1" applyAlignment="1">
      <alignment horizontal="center" vertical="center" wrapText="1"/>
    </xf>
    <xf numFmtId="0" fontId="14" fillId="83" borderId="10" xfId="0" applyNumberFormat="1" applyFont="1" applyFill="1" applyBorder="1" applyAlignment="1">
      <alignment horizontal="center" vertical="center" wrapText="1"/>
    </xf>
    <xf numFmtId="0" fontId="14" fillId="0" borderId="10" xfId="0" applyNumberFormat="1" applyFont="1" applyFill="1" applyBorder="1" applyAlignment="1">
      <alignment horizontal="center" vertical="center" wrapText="1"/>
    </xf>
    <xf numFmtId="0" fontId="52" fillId="0" borderId="20" xfId="0" applyFont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1" fontId="17" fillId="0" borderId="0" xfId="0" applyNumberFormat="1" applyFont="1" applyBorder="1" applyAlignment="1">
      <alignment horizontal="left" vertical="center" wrapText="1"/>
    </xf>
    <xf numFmtId="3" fontId="15" fillId="0" borderId="10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61" fillId="0" borderId="17" xfId="0" applyFont="1" applyBorder="1" applyAlignment="1">
      <alignment horizontal="center" vertical="center"/>
    </xf>
    <xf numFmtId="0" fontId="61" fillId="0" borderId="11" xfId="0" applyFont="1" applyBorder="1" applyAlignment="1">
      <alignment horizontal="center" vertical="center"/>
    </xf>
    <xf numFmtId="0" fontId="56" fillId="0" borderId="20" xfId="0" applyFont="1" applyBorder="1" applyAlignment="1">
      <alignment horizontal="center" vertical="center" wrapText="1"/>
    </xf>
    <xf numFmtId="0" fontId="57" fillId="0" borderId="10" xfId="0" applyFont="1" applyBorder="1" applyAlignment="1">
      <alignment vertical="center" wrapText="1"/>
    </xf>
    <xf numFmtId="0" fontId="57" fillId="0" borderId="14" xfId="0" applyFont="1" applyBorder="1" applyAlignment="1">
      <alignment vertical="center" wrapText="1"/>
    </xf>
    <xf numFmtId="0" fontId="58" fillId="0" borderId="10" xfId="0" applyFont="1" applyBorder="1" applyAlignment="1">
      <alignment horizontal="center" vertical="center"/>
    </xf>
    <xf numFmtId="0" fontId="58" fillId="0" borderId="14" xfId="0" applyFont="1" applyBorder="1" applyAlignment="1">
      <alignment horizontal="center" vertical="center"/>
    </xf>
    <xf numFmtId="0" fontId="59" fillId="0" borderId="10" xfId="0" applyFont="1" applyBorder="1" applyAlignment="1">
      <alignment horizontal="center" vertical="center" wrapText="1"/>
    </xf>
    <xf numFmtId="0" fontId="59" fillId="0" borderId="14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0" fontId="14" fillId="0" borderId="69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 wrapText="1"/>
    </xf>
    <xf numFmtId="0" fontId="14" fillId="0" borderId="69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89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13" fillId="0" borderId="17" xfId="0" applyFont="1" applyBorder="1" applyAlignment="1">
      <alignment horizontal="center"/>
    </xf>
    <xf numFmtId="0" fontId="113" fillId="0" borderId="11" xfId="0" applyFont="1" applyBorder="1" applyAlignment="1">
      <alignment horizontal="center"/>
    </xf>
    <xf numFmtId="0" fontId="14" fillId="0" borderId="17" xfId="0" applyFont="1" applyBorder="1" applyAlignment="1">
      <alignment horizontal="center" vertical="center"/>
    </xf>
    <xf numFmtId="0" fontId="14" fillId="0" borderId="89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1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3" fontId="16" fillId="0" borderId="17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5" fillId="80" borderId="17" xfId="0" applyFont="1" applyFill="1" applyBorder="1" applyAlignment="1">
      <alignment horizontal="center" wrapText="1"/>
    </xf>
    <xf numFmtId="0" fontId="15" fillId="80" borderId="49" xfId="0" applyFont="1" applyFill="1" applyBorder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3" fontId="12" fillId="0" borderId="17" xfId="0" applyNumberFormat="1" applyFont="1" applyBorder="1" applyAlignment="1">
      <alignment horizontal="center" vertical="center" wrapText="1"/>
    </xf>
    <xf numFmtId="3" fontId="12" fillId="0" borderId="11" xfId="0" applyNumberFormat="1" applyFont="1" applyBorder="1" applyAlignment="1">
      <alignment horizontal="center" vertical="center" wrapText="1"/>
    </xf>
    <xf numFmtId="0" fontId="49" fillId="0" borderId="20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2" fillId="80" borderId="10" xfId="0" applyFont="1" applyFill="1" applyBorder="1" applyAlignment="1">
      <alignment horizontal="center"/>
    </xf>
    <xf numFmtId="0" fontId="12" fillId="25" borderId="10" xfId="0" applyFont="1" applyFill="1" applyBorder="1" applyAlignment="1">
      <alignment horizontal="center"/>
    </xf>
    <xf numFmtId="0" fontId="5" fillId="0" borderId="17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5" fillId="0" borderId="5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7" fillId="0" borderId="0" xfId="0" applyFont="1" applyAlignment="1">
      <alignment horizontal="fill" vertical="center" wrapText="1"/>
    </xf>
    <xf numFmtId="0" fontId="0" fillId="0" borderId="0" xfId="0" applyAlignment="1">
      <alignment horizontal="fill" vertical="center" wrapText="1"/>
    </xf>
    <xf numFmtId="0" fontId="19" fillId="0" borderId="58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49" fontId="121" fillId="0" borderId="97" xfId="0" applyNumberFormat="1" applyFont="1" applyBorder="1" applyAlignment="1">
      <alignment horizontal="center" vertical="center" wrapText="1"/>
    </xf>
    <xf numFmtId="49" fontId="121" fillId="0" borderId="99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 wrapText="1"/>
    </xf>
    <xf numFmtId="0" fontId="66" fillId="0" borderId="94" xfId="0" applyNumberFormat="1" applyFont="1" applyBorder="1" applyAlignment="1">
      <alignment horizontal="center" vertical="center" wrapText="1"/>
    </xf>
    <xf numFmtId="0" fontId="66" fillId="0" borderId="95" xfId="0" applyNumberFormat="1" applyFont="1" applyBorder="1" applyAlignment="1">
      <alignment horizontal="center" vertical="center" wrapText="1"/>
    </xf>
    <xf numFmtId="0" fontId="121" fillId="0" borderId="96" xfId="0" applyNumberFormat="1" applyFont="1" applyBorder="1" applyAlignment="1">
      <alignment horizontal="center" vertical="center" wrapText="1"/>
    </xf>
    <xf numFmtId="49" fontId="114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116" fillId="0" borderId="10" xfId="0" applyFont="1" applyBorder="1" applyAlignment="1">
      <alignment horizontal="center" vertical="center" wrapText="1"/>
    </xf>
    <xf numFmtId="49" fontId="0" fillId="0" borderId="0" xfId="0" applyNumberFormat="1" applyAlignment="1">
      <alignment vertical="top" wrapText="1"/>
    </xf>
    <xf numFmtId="0" fontId="62" fillId="0" borderId="0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49" fontId="55" fillId="0" borderId="52" xfId="0" applyNumberFormat="1" applyFont="1" applyBorder="1" applyAlignment="1">
      <alignment horizontal="center" vertical="center" wrapText="1"/>
    </xf>
    <xf numFmtId="0" fontId="55" fillId="0" borderId="53" xfId="0" applyFont="1" applyBorder="1" applyAlignment="1">
      <alignment horizontal="center" vertical="center" wrapText="1"/>
    </xf>
    <xf numFmtId="0" fontId="55" fillId="0" borderId="5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49" fontId="24" fillId="0" borderId="24" xfId="0" applyNumberFormat="1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49" fontId="29" fillId="0" borderId="10" xfId="0" applyNumberFormat="1" applyFont="1" applyBorder="1" applyAlignment="1">
      <alignment horizontal="center" vertical="center" wrapText="1"/>
    </xf>
    <xf numFmtId="49" fontId="29" fillId="0" borderId="14" xfId="0" applyNumberFormat="1" applyFont="1" applyBorder="1" applyAlignment="1">
      <alignment horizontal="center" vertical="center" wrapText="1"/>
    </xf>
    <xf numFmtId="0" fontId="5" fillId="0" borderId="49" xfId="0" applyNumberFormat="1" applyFont="1" applyFill="1" applyBorder="1" applyAlignment="1">
      <alignment horizontal="center" vertical="center"/>
    </xf>
    <xf numFmtId="49" fontId="29" fillId="80" borderId="10" xfId="0" applyNumberFormat="1" applyFont="1" applyFill="1" applyBorder="1" applyAlignment="1">
      <alignment horizontal="center" vertical="center" wrapText="1"/>
    </xf>
    <xf numFmtId="0" fontId="29" fillId="80" borderId="10" xfId="0" applyFont="1" applyFill="1" applyBorder="1" applyAlignment="1">
      <alignment horizontal="center" vertical="center" wrapText="1"/>
    </xf>
    <xf numFmtId="0" fontId="29" fillId="80" borderId="28" xfId="0" applyFont="1" applyFill="1" applyBorder="1" applyAlignment="1">
      <alignment horizontal="center" vertical="center" wrapText="1"/>
    </xf>
    <xf numFmtId="49" fontId="17" fillId="0" borderId="17" xfId="0" applyNumberFormat="1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49" fontId="22" fillId="0" borderId="63" xfId="0" applyNumberFormat="1" applyFont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22" fillId="0" borderId="41" xfId="0" applyNumberFormat="1" applyFont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14" fillId="0" borderId="25" xfId="136" applyNumberFormat="1" applyFont="1" applyBorder="1" applyAlignment="1">
      <alignment horizontal="center"/>
    </xf>
    <xf numFmtId="0" fontId="14" fillId="0" borderId="43" xfId="136" applyNumberFormat="1" applyFont="1" applyBorder="1" applyAlignment="1">
      <alignment horizontal="center"/>
    </xf>
    <xf numFmtId="0" fontId="14" fillId="0" borderId="13" xfId="136" applyNumberFormat="1" applyFont="1" applyBorder="1" applyAlignment="1">
      <alignment horizontal="center"/>
    </xf>
    <xf numFmtId="0" fontId="15" fillId="0" borderId="17" xfId="0" applyNumberFormat="1" applyFont="1" applyFill="1" applyBorder="1" applyAlignment="1">
      <alignment horizontal="center" vertical="center"/>
    </xf>
    <xf numFmtId="0" fontId="15" fillId="0" borderId="11" xfId="0" applyNumberFormat="1" applyFont="1" applyFill="1" applyBorder="1" applyAlignment="1">
      <alignment horizontal="center" vertical="center"/>
    </xf>
    <xf numFmtId="0" fontId="29" fillId="0" borderId="91" xfId="136" applyFont="1" applyBorder="1" applyAlignment="1">
      <alignment horizontal="center" vertical="center"/>
    </xf>
    <xf numFmtId="0" fontId="29" fillId="0" borderId="92" xfId="136" applyFont="1" applyBorder="1" applyAlignment="1">
      <alignment horizontal="center" vertical="center"/>
    </xf>
    <xf numFmtId="0" fontId="54" fillId="0" borderId="25" xfId="136" applyFont="1" applyBorder="1" applyAlignment="1">
      <alignment horizontal="center" vertical="center"/>
    </xf>
    <xf numFmtId="0" fontId="54" fillId="0" borderId="13" xfId="136" applyFont="1" applyBorder="1" applyAlignment="1">
      <alignment horizontal="center" vertical="center"/>
    </xf>
    <xf numFmtId="0" fontId="54" fillId="0" borderId="25" xfId="136" applyFont="1" applyBorder="1" applyAlignment="1">
      <alignment horizontal="center" vertical="center" wrapText="1"/>
    </xf>
    <xf numFmtId="0" fontId="54" fillId="0" borderId="93" xfId="136" applyFont="1" applyBorder="1" applyAlignment="1">
      <alignment horizontal="center" vertical="center" wrapText="1"/>
    </xf>
    <xf numFmtId="49" fontId="24" fillId="0" borderId="10" xfId="136" applyNumberFormat="1" applyBorder="1" applyAlignment="1">
      <alignment horizontal="center" vertical="top"/>
    </xf>
    <xf numFmtId="0" fontId="119" fillId="0" borderId="25" xfId="136" applyFont="1" applyBorder="1" applyAlignment="1">
      <alignment horizontal="left" vertical="top" wrapText="1" shrinkToFit="1"/>
    </xf>
    <xf numFmtId="0" fontId="119" fillId="0" borderId="43" xfId="136" applyFont="1" applyBorder="1" applyAlignment="1">
      <alignment horizontal="left" vertical="top" wrapText="1" shrinkToFit="1"/>
    </xf>
    <xf numFmtId="0" fontId="119" fillId="0" borderId="13" xfId="136" applyFont="1" applyBorder="1" applyAlignment="1">
      <alignment horizontal="left" vertical="top" wrapText="1" shrinkToFit="1"/>
    </xf>
    <xf numFmtId="49" fontId="24" fillId="0" borderId="10" xfId="136" applyNumberFormat="1" applyBorder="1" applyAlignment="1">
      <alignment horizontal="center"/>
    </xf>
    <xf numFmtId="49" fontId="55" fillId="0" borderId="25" xfId="136" applyNumberFormat="1" applyFont="1" applyBorder="1" applyAlignment="1">
      <alignment horizontal="center" vertical="center" wrapText="1"/>
    </xf>
    <xf numFmtId="49" fontId="55" fillId="0" borderId="13" xfId="136" applyNumberFormat="1" applyFont="1" applyBorder="1" applyAlignment="1">
      <alignment horizontal="center" vertical="center" wrapText="1"/>
    </xf>
    <xf numFmtId="0" fontId="14" fillId="0" borderId="10" xfId="136" applyNumberFormat="1" applyFont="1" applyBorder="1" applyAlignment="1">
      <alignment horizontal="center"/>
    </xf>
    <xf numFmtId="49" fontId="14" fillId="0" borderId="10" xfId="136" applyNumberFormat="1" applyFont="1" applyBorder="1" applyAlignment="1">
      <alignment horizontal="center"/>
    </xf>
    <xf numFmtId="0" fontId="5" fillId="0" borderId="67" xfId="0" applyNumberFormat="1" applyFont="1" applyFill="1" applyBorder="1" applyAlignment="1">
      <alignment horizontal="center" vertical="center"/>
    </xf>
    <xf numFmtId="0" fontId="5" fillId="0" borderId="45" xfId="0" applyNumberFormat="1" applyFont="1" applyFill="1" applyBorder="1" applyAlignment="1">
      <alignment horizontal="center" vertical="center"/>
    </xf>
    <xf numFmtId="49" fontId="12" fillId="0" borderId="52" xfId="0" applyNumberFormat="1" applyFont="1" applyFill="1" applyBorder="1" applyAlignment="1">
      <alignment vertical="center" wrapText="1"/>
    </xf>
    <xf numFmtId="49" fontId="12" fillId="0" borderId="24" xfId="0" applyNumberFormat="1" applyFont="1" applyFill="1" applyBorder="1" applyAlignment="1">
      <alignment vertical="center" wrapText="1"/>
    </xf>
    <xf numFmtId="49" fontId="12" fillId="0" borderId="37" xfId="0" applyNumberFormat="1" applyFont="1" applyFill="1" applyBorder="1" applyAlignment="1">
      <alignment vertical="center" wrapText="1"/>
    </xf>
    <xf numFmtId="49" fontId="64" fillId="0" borderId="68" xfId="0" applyNumberFormat="1" applyFont="1" applyFill="1" applyBorder="1" applyAlignment="1">
      <alignment horizontal="center" vertical="center" wrapText="1"/>
    </xf>
    <xf numFmtId="49" fontId="64" fillId="0" borderId="44" xfId="0" applyNumberFormat="1" applyFont="1" applyFill="1" applyBorder="1" applyAlignment="1">
      <alignment horizontal="center" vertical="center" wrapText="1"/>
    </xf>
    <xf numFmtId="49" fontId="64" fillId="0" borderId="66" xfId="0" applyNumberFormat="1" applyFont="1" applyFill="1" applyBorder="1" applyAlignment="1">
      <alignment horizontal="center" vertical="center" wrapText="1"/>
    </xf>
    <xf numFmtId="49" fontId="14" fillId="0" borderId="52" xfId="0" applyNumberFormat="1" applyFont="1" applyFill="1" applyBorder="1" applyAlignment="1">
      <alignment horizontal="center" vertical="center" wrapText="1"/>
    </xf>
    <xf numFmtId="49" fontId="14" fillId="0" borderId="53" xfId="0" applyNumberFormat="1" applyFont="1" applyFill="1" applyBorder="1" applyAlignment="1">
      <alignment horizontal="center" vertical="center" wrapText="1"/>
    </xf>
    <xf numFmtId="49" fontId="14" fillId="0" borderId="54" xfId="0" applyNumberFormat="1" applyFont="1" applyFill="1" applyBorder="1" applyAlignment="1">
      <alignment horizontal="center" vertical="center" wrapText="1"/>
    </xf>
    <xf numFmtId="49" fontId="14" fillId="0" borderId="24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49" fontId="14" fillId="0" borderId="28" xfId="0" applyNumberFormat="1" applyFont="1" applyFill="1" applyBorder="1" applyAlignment="1">
      <alignment horizontal="center" vertical="center" wrapText="1"/>
    </xf>
    <xf numFmtId="0" fontId="52" fillId="0" borderId="0" xfId="0" applyFont="1" applyFill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49" fontId="14" fillId="0" borderId="69" xfId="0" applyNumberFormat="1" applyFont="1" applyFill="1" applyBorder="1" applyAlignment="1">
      <alignment horizontal="center" vertical="center" wrapText="1"/>
    </xf>
    <xf numFmtId="49" fontId="14" fillId="0" borderId="50" xfId="0" applyNumberFormat="1" applyFont="1" applyFill="1" applyBorder="1" applyAlignment="1">
      <alignment horizontal="center" vertical="center" wrapText="1"/>
    </xf>
    <xf numFmtId="49" fontId="14" fillId="0" borderId="68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50" fillId="0" borderId="0" xfId="0" applyFont="1" applyAlignment="1">
      <alignment horizontal="center" vertical="center" wrapText="1"/>
    </xf>
    <xf numFmtId="0" fontId="8" fillId="0" borderId="0" xfId="112" applyFont="1" applyAlignment="1">
      <alignment horizontal="center"/>
    </xf>
    <xf numFmtId="0" fontId="8" fillId="0" borderId="0" xfId="112" applyFont="1" applyBorder="1" applyAlignment="1">
      <alignment horizontal="center" vertical="top" wrapText="1"/>
    </xf>
    <xf numFmtId="0" fontId="8" fillId="0" borderId="0" xfId="112" applyFont="1" applyBorder="1" applyAlignment="1">
      <alignment horizontal="center" vertical="top"/>
    </xf>
    <xf numFmtId="0" fontId="58" fillId="0" borderId="10" xfId="112" applyFont="1" applyBorder="1" applyAlignment="1">
      <alignment horizontal="center" vertical="center" wrapText="1"/>
    </xf>
    <xf numFmtId="0" fontId="8" fillId="0" borderId="0" xfId="112" applyFont="1" applyAlignment="1">
      <alignment horizontal="center" wrapText="1"/>
    </xf>
    <xf numFmtId="49" fontId="28" fillId="0" borderId="17" xfId="0" applyNumberFormat="1" applyFont="1" applyBorder="1" applyAlignment="1">
      <alignment horizontal="center" vertical="center" wrapText="1"/>
    </xf>
    <xf numFmtId="49" fontId="28" fillId="0" borderId="49" xfId="0" applyNumberFormat="1" applyFont="1" applyBorder="1" applyAlignment="1">
      <alignment horizontal="center" vertical="center" wrapText="1"/>
    </xf>
    <xf numFmtId="49" fontId="28" fillId="0" borderId="1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18" fillId="0" borderId="0" xfId="0" applyFont="1" applyAlignment="1">
      <alignment horizontal="center" wrapText="1"/>
    </xf>
  </cellXfs>
  <cellStyles count="137">
    <cellStyle name="20% - Акцент1" xfId="1" builtinId="30" customBuiltin="1"/>
    <cellStyle name="20% - Акцент1 2" xfId="2"/>
    <cellStyle name="20% - Акцент1 2 2" xfId="3"/>
    <cellStyle name="20% - Акцент2" xfId="4" builtinId="34" customBuiltin="1"/>
    <cellStyle name="20% - Акцент2 2" xfId="5"/>
    <cellStyle name="20% - Акцент2 2 2" xfId="6"/>
    <cellStyle name="20% - Акцент3" xfId="7" builtinId="38" customBuiltin="1"/>
    <cellStyle name="20% - Акцент3 2" xfId="8"/>
    <cellStyle name="20% - Акцент3 2 2" xfId="9"/>
    <cellStyle name="20% - Акцент4" xfId="10" builtinId="42" customBuiltin="1"/>
    <cellStyle name="20% - Акцент4 2" xfId="11"/>
    <cellStyle name="20% - Акцент4 2 2" xfId="12"/>
    <cellStyle name="20% - Акцент5" xfId="13" builtinId="46" customBuiltin="1"/>
    <cellStyle name="20% - Акцент5 2" xfId="14"/>
    <cellStyle name="20% - Акцент5 2 2" xfId="15"/>
    <cellStyle name="20% - Акцент6" xfId="16" builtinId="50" customBuiltin="1"/>
    <cellStyle name="20% - Акцент6 2" xfId="17"/>
    <cellStyle name="20% - Акцент6 2 2" xfId="18"/>
    <cellStyle name="40% - Акцент1" xfId="19" builtinId="31" customBuiltin="1"/>
    <cellStyle name="40% - Акцент1 2" xfId="20"/>
    <cellStyle name="40% - Акцент1 2 2" xfId="21"/>
    <cellStyle name="40% - Акцент2" xfId="22" builtinId="35" customBuiltin="1"/>
    <cellStyle name="40% - Акцент2 2" xfId="23"/>
    <cellStyle name="40% - Акцент2 2 2" xfId="24"/>
    <cellStyle name="40% - Акцент3" xfId="25" builtinId="39" customBuiltin="1"/>
    <cellStyle name="40% - Акцент3 2" xfId="26"/>
    <cellStyle name="40% - Акцент3 2 2" xfId="27"/>
    <cellStyle name="40% - Акцент4" xfId="28" builtinId="43" customBuiltin="1"/>
    <cellStyle name="40% - Акцент4 2" xfId="29"/>
    <cellStyle name="40% - Акцент4 2 2" xfId="30"/>
    <cellStyle name="40% - Акцент5" xfId="31" builtinId="47" customBuiltin="1"/>
    <cellStyle name="40% - Акцент5 2" xfId="32"/>
    <cellStyle name="40% - Акцент5 2 2" xfId="33"/>
    <cellStyle name="40% - Акцент6" xfId="34" builtinId="51" customBuiltin="1"/>
    <cellStyle name="40% - Акцент6 2" xfId="35"/>
    <cellStyle name="40% - Акцент6 2 2" xfId="36"/>
    <cellStyle name="60% - Акцент1" xfId="37" builtinId="32" customBuiltin="1"/>
    <cellStyle name="60% - Акцент1 2" xfId="38"/>
    <cellStyle name="60% - Акцент1 2 2" xfId="39"/>
    <cellStyle name="60% - Акцент2" xfId="40" builtinId="36" customBuiltin="1"/>
    <cellStyle name="60% - Акцент2 2" xfId="41"/>
    <cellStyle name="60% - Акцент2 2 2" xfId="42"/>
    <cellStyle name="60% - Акцент3" xfId="43" builtinId="40" customBuiltin="1"/>
    <cellStyle name="60% - Акцент3 2" xfId="44"/>
    <cellStyle name="60% - Акцент3 2 2" xfId="45"/>
    <cellStyle name="60% - Акцент4" xfId="46" builtinId="44" customBuiltin="1"/>
    <cellStyle name="60% - Акцент4 2" xfId="47"/>
    <cellStyle name="60% - Акцент4 2 2" xfId="48"/>
    <cellStyle name="60% - Акцент5" xfId="49" builtinId="48" customBuiltin="1"/>
    <cellStyle name="60% - Акцент5 2" xfId="50"/>
    <cellStyle name="60% - Акцент5 2 2" xfId="51"/>
    <cellStyle name="60% - Акцент6" xfId="52" builtinId="52" customBuiltin="1"/>
    <cellStyle name="60% - Акцент6 2" xfId="53"/>
    <cellStyle name="60% - Акцент6 2 2" xfId="54"/>
    <cellStyle name="Heading" xfId="55"/>
    <cellStyle name="Heading1" xfId="56"/>
    <cellStyle name="Result" xfId="57"/>
    <cellStyle name="Result2" xfId="58"/>
    <cellStyle name="Акцент1" xfId="59" builtinId="29" customBuiltin="1"/>
    <cellStyle name="Акцент1 2" xfId="60"/>
    <cellStyle name="Акцент1 2 2" xfId="61"/>
    <cellStyle name="Акцент2" xfId="62" builtinId="33" customBuiltin="1"/>
    <cellStyle name="Акцент2 2" xfId="63"/>
    <cellStyle name="Акцент2 2 2" xfId="64"/>
    <cellStyle name="Акцент3" xfId="65" builtinId="37" customBuiltin="1"/>
    <cellStyle name="Акцент3 2" xfId="66"/>
    <cellStyle name="Акцент3 2 2" xfId="67"/>
    <cellStyle name="Акцент4" xfId="68" builtinId="41" customBuiltin="1"/>
    <cellStyle name="Акцент4 2" xfId="69"/>
    <cellStyle name="Акцент4 2 2" xfId="70"/>
    <cellStyle name="Акцент5" xfId="71" builtinId="45" customBuiltin="1"/>
    <cellStyle name="Акцент5 2" xfId="72"/>
    <cellStyle name="Акцент5 2 2" xfId="73"/>
    <cellStyle name="Акцент6" xfId="74" builtinId="49" customBuiltin="1"/>
    <cellStyle name="Акцент6 2" xfId="75"/>
    <cellStyle name="Акцент6 2 2" xfId="76"/>
    <cellStyle name="Ввод " xfId="77" builtinId="20" customBuiltin="1"/>
    <cellStyle name="Ввод  2" xfId="78"/>
    <cellStyle name="Ввод  2 2" xfId="79"/>
    <cellStyle name="Вывод" xfId="80" builtinId="21" customBuiltin="1"/>
    <cellStyle name="Вывод 2" xfId="81"/>
    <cellStyle name="Вывод 2 2" xfId="82"/>
    <cellStyle name="Вычисление" xfId="83" builtinId="22" customBuiltin="1"/>
    <cellStyle name="Вычисление 2" xfId="84"/>
    <cellStyle name="Вычисление 2 2" xfId="85"/>
    <cellStyle name="Заголовок 1" xfId="86" builtinId="16" customBuiltin="1"/>
    <cellStyle name="Заголовок 1 2" xfId="87"/>
    <cellStyle name="Заголовок 1 2 2" xfId="88"/>
    <cellStyle name="Заголовок 2" xfId="89" builtinId="17" customBuiltin="1"/>
    <cellStyle name="Заголовок 2 2" xfId="90"/>
    <cellStyle name="Заголовок 2 2 2" xfId="91"/>
    <cellStyle name="Заголовок 3" xfId="92" builtinId="18" customBuiltin="1"/>
    <cellStyle name="Заголовок 3 2" xfId="93"/>
    <cellStyle name="Заголовок 3 2 2" xfId="94"/>
    <cellStyle name="Заголовок 4" xfId="95" builtinId="19" customBuiltin="1"/>
    <cellStyle name="Заголовок 4 2" xfId="96"/>
    <cellStyle name="Заголовок 4 2 2" xfId="97"/>
    <cellStyle name="Итог" xfId="98" builtinId="25" customBuiltin="1"/>
    <cellStyle name="Итог 2" xfId="99"/>
    <cellStyle name="Итог 2 2" xfId="100"/>
    <cellStyle name="Контрольная ячейка" xfId="101" builtinId="23" customBuiltin="1"/>
    <cellStyle name="Контрольная ячейка 2" xfId="102"/>
    <cellStyle name="Контрольная ячейка 2 2" xfId="103"/>
    <cellStyle name="Название" xfId="104" builtinId="15" customBuiltin="1"/>
    <cellStyle name="Название 2" xfId="105"/>
    <cellStyle name="Название 2 2" xfId="106"/>
    <cellStyle name="Название 3" xfId="107"/>
    <cellStyle name="Нейтральный" xfId="108" builtinId="28" customBuiltin="1"/>
    <cellStyle name="Нейтральный 2" xfId="109"/>
    <cellStyle name="Нейтральный 2 2" xfId="110"/>
    <cellStyle name="Обычный" xfId="0" builtinId="0"/>
    <cellStyle name="Обычный 2" xfId="111"/>
    <cellStyle name="Обычный 2 2" xfId="112"/>
    <cellStyle name="Обычный 2 3" xfId="113"/>
    <cellStyle name="Обычный 3" xfId="114"/>
    <cellStyle name="Обычный_ФЕДКзаявка" xfId="136"/>
    <cellStyle name="Плохой" xfId="115" builtinId="27" customBuiltin="1"/>
    <cellStyle name="Плохой 2" xfId="116"/>
    <cellStyle name="Плохой 2 2" xfId="117"/>
    <cellStyle name="Пояснение" xfId="118" builtinId="53" customBuiltin="1"/>
    <cellStyle name="Пояснение 2" xfId="119"/>
    <cellStyle name="Пояснение 2 2" xfId="120"/>
    <cellStyle name="Примечание 2" xfId="121"/>
    <cellStyle name="Примечание 2 2" xfId="122"/>
    <cellStyle name="Примечание 3" xfId="123"/>
    <cellStyle name="Примечание 4" xfId="124"/>
    <cellStyle name="Процентный" xfId="125" builtinId="5"/>
    <cellStyle name="Процентный 2" xfId="126"/>
    <cellStyle name="Связанная ячейка" xfId="127" builtinId="24" customBuiltin="1"/>
    <cellStyle name="Связанная ячейка 2" xfId="128"/>
    <cellStyle name="Связанная ячейка 2 2" xfId="129"/>
    <cellStyle name="Текст предупреждения" xfId="130" builtinId="11" customBuiltin="1"/>
    <cellStyle name="Текст предупреждения 2" xfId="131"/>
    <cellStyle name="Текст предупреждения 2 2" xfId="132"/>
    <cellStyle name="Хороший" xfId="133" builtinId="26" customBuiltin="1"/>
    <cellStyle name="Хороший 2" xfId="134"/>
    <cellStyle name="Хороший 2 2" xfId="1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160020</xdr:rowOff>
    </xdr:to>
    <xdr:sp macro="" textlink="">
      <xdr:nvSpPr>
        <xdr:cNvPr id="32756" name="Text Box 1"/>
        <xdr:cNvSpPr txBox="1">
          <a:spLocks noChangeArrowheads="1"/>
        </xdr:cNvSpPr>
      </xdr:nvSpPr>
      <xdr:spPr bwMode="auto">
        <a:xfrm>
          <a:off x="2849880" y="189738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7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8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9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0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1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2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3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4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5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6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91440</xdr:colOff>
      <xdr:row>6</xdr:row>
      <xdr:rowOff>160020</xdr:rowOff>
    </xdr:to>
    <xdr:sp macro="" textlink="">
      <xdr:nvSpPr>
        <xdr:cNvPr id="32767" name="Text Box 1"/>
        <xdr:cNvSpPr txBox="1">
          <a:spLocks noChangeArrowheads="1"/>
        </xdr:cNvSpPr>
      </xdr:nvSpPr>
      <xdr:spPr bwMode="auto">
        <a:xfrm>
          <a:off x="2857500" y="2209800"/>
          <a:ext cx="838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8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69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0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1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2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3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4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5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76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77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8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9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0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1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2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3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4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5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86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87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8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9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90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91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92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93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="60" zoomScaleNormal="60" workbookViewId="0">
      <selection activeCell="H17" sqref="H17"/>
    </sheetView>
  </sheetViews>
  <sheetFormatPr defaultRowHeight="12.75"/>
  <cols>
    <col min="1" max="1" width="5.42578125" style="4" customWidth="1"/>
    <col min="2" max="2" width="32" customWidth="1"/>
    <col min="3" max="3" width="16" style="4" customWidth="1"/>
    <col min="4" max="4" width="17.140625" style="4" customWidth="1"/>
    <col min="5" max="5" width="15.28515625" style="4" customWidth="1"/>
    <col min="6" max="6" width="21" style="4" customWidth="1"/>
    <col min="7" max="7" width="20" customWidth="1"/>
    <col min="8" max="8" width="17.85546875" customWidth="1"/>
    <col min="9" max="9" width="16.28515625" customWidth="1"/>
    <col min="10" max="10" width="18" customWidth="1"/>
    <col min="11" max="11" width="17.5703125" customWidth="1"/>
    <col min="12" max="12" width="18.42578125" customWidth="1"/>
    <col min="13" max="13" width="15.7109375" customWidth="1"/>
    <col min="14" max="14" width="18.140625" customWidth="1"/>
  </cols>
  <sheetData>
    <row r="1" spans="1:14" s="1" customFormat="1" ht="84.75" customHeight="1">
      <c r="A1" s="375" t="s">
        <v>45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</row>
    <row r="2" spans="1:14" s="1" customFormat="1" ht="41.25" customHeight="1">
      <c r="A2" s="378" t="s">
        <v>46</v>
      </c>
      <c r="B2" s="378" t="s">
        <v>47</v>
      </c>
      <c r="C2" s="380" t="s">
        <v>201</v>
      </c>
      <c r="D2" s="381"/>
      <c r="E2" s="381"/>
      <c r="F2" s="381"/>
      <c r="G2" s="381"/>
      <c r="H2" s="382"/>
      <c r="I2" s="383" t="s">
        <v>185</v>
      </c>
      <c r="J2" s="383"/>
      <c r="K2" s="383"/>
      <c r="L2" s="383"/>
      <c r="M2" s="383"/>
      <c r="N2" s="383"/>
    </row>
    <row r="3" spans="1:14" s="2" customFormat="1" ht="98.25" customHeight="1" thickBot="1">
      <c r="A3" s="379"/>
      <c r="B3" s="379"/>
      <c r="C3" s="37" t="s">
        <v>48</v>
      </c>
      <c r="D3" s="37" t="s">
        <v>49</v>
      </c>
      <c r="E3" s="37" t="s">
        <v>50</v>
      </c>
      <c r="F3" s="38" t="s">
        <v>51</v>
      </c>
      <c r="G3" s="37" t="s">
        <v>52</v>
      </c>
      <c r="H3" s="37" t="s">
        <v>53</v>
      </c>
      <c r="I3" s="39" t="s">
        <v>48</v>
      </c>
      <c r="J3" s="39" t="s">
        <v>49</v>
      </c>
      <c r="K3" s="39" t="s">
        <v>50</v>
      </c>
      <c r="L3" s="39" t="s">
        <v>54</v>
      </c>
      <c r="M3" s="39" t="s">
        <v>52</v>
      </c>
      <c r="N3" s="39" t="s">
        <v>53</v>
      </c>
    </row>
    <row r="4" spans="1:14" ht="28.5" customHeight="1" thickTop="1">
      <c r="A4" s="40">
        <v>1</v>
      </c>
      <c r="B4" s="41" t="s">
        <v>2</v>
      </c>
      <c r="C4" s="42">
        <v>0</v>
      </c>
      <c r="D4" s="42">
        <v>67</v>
      </c>
      <c r="E4" s="42">
        <v>4589</v>
      </c>
      <c r="F4" s="43">
        <f>C4+D4+E4</f>
        <v>4656</v>
      </c>
      <c r="G4" s="44">
        <v>3003</v>
      </c>
      <c r="H4" s="293">
        <v>319</v>
      </c>
      <c r="I4" s="45">
        <v>2</v>
      </c>
      <c r="J4" s="45">
        <v>71</v>
      </c>
      <c r="K4" s="45">
        <v>4783</v>
      </c>
      <c r="L4" s="46">
        <f>I4+J4+K4</f>
        <v>4856</v>
      </c>
      <c r="M4" s="47">
        <v>3060</v>
      </c>
      <c r="N4" s="47">
        <v>264</v>
      </c>
    </row>
    <row r="5" spans="1:14" ht="28.5" customHeight="1">
      <c r="A5" s="171">
        <v>2</v>
      </c>
      <c r="B5" s="172" t="s">
        <v>3</v>
      </c>
      <c r="C5" s="173">
        <v>4</v>
      </c>
      <c r="D5" s="173">
        <v>28</v>
      </c>
      <c r="E5" s="174">
        <v>2209</v>
      </c>
      <c r="F5" s="175">
        <f t="shared" ref="F5:F21" si="0">C5+D5+E5</f>
        <v>2241</v>
      </c>
      <c r="G5" s="175">
        <v>1336</v>
      </c>
      <c r="H5" s="177">
        <v>248</v>
      </c>
      <c r="I5" s="176">
        <v>4</v>
      </c>
      <c r="J5" s="176">
        <v>29</v>
      </c>
      <c r="K5" s="227">
        <v>2271</v>
      </c>
      <c r="L5" s="175">
        <f t="shared" ref="L5:L21" si="1">I5+J5+K5</f>
        <v>2304</v>
      </c>
      <c r="M5" s="177">
        <v>1354</v>
      </c>
      <c r="N5" s="177">
        <v>178</v>
      </c>
    </row>
    <row r="6" spans="1:14" ht="28.5" customHeight="1">
      <c r="A6" s="26">
        <v>3</v>
      </c>
      <c r="B6" s="48" t="s">
        <v>4</v>
      </c>
      <c r="C6" s="49">
        <v>13</v>
      </c>
      <c r="D6" s="49">
        <v>56</v>
      </c>
      <c r="E6" s="49">
        <v>5779</v>
      </c>
      <c r="F6" s="50">
        <f t="shared" si="0"/>
        <v>5848</v>
      </c>
      <c r="G6" s="51">
        <v>3651</v>
      </c>
      <c r="H6" s="36">
        <v>648</v>
      </c>
      <c r="I6" s="52">
        <v>14</v>
      </c>
      <c r="J6" s="52">
        <v>58</v>
      </c>
      <c r="K6" s="45">
        <v>5954</v>
      </c>
      <c r="L6" s="53">
        <f t="shared" si="1"/>
        <v>6026</v>
      </c>
      <c r="M6" s="54">
        <v>3712</v>
      </c>
      <c r="N6" s="54">
        <v>345</v>
      </c>
    </row>
    <row r="7" spans="1:14" ht="28.5" customHeight="1">
      <c r="A7" s="171">
        <v>4</v>
      </c>
      <c r="B7" s="172" t="s">
        <v>5</v>
      </c>
      <c r="C7" s="173">
        <v>7</v>
      </c>
      <c r="D7" s="173">
        <v>282</v>
      </c>
      <c r="E7" s="174">
        <v>15455</v>
      </c>
      <c r="F7" s="175">
        <f t="shared" si="0"/>
        <v>15744</v>
      </c>
      <c r="G7" s="175">
        <v>5353</v>
      </c>
      <c r="H7" s="177">
        <v>172</v>
      </c>
      <c r="I7" s="176">
        <v>7</v>
      </c>
      <c r="J7" s="176">
        <v>290</v>
      </c>
      <c r="K7" s="227">
        <v>15823</v>
      </c>
      <c r="L7" s="175">
        <f t="shared" si="1"/>
        <v>16120</v>
      </c>
      <c r="M7" s="177">
        <v>5443</v>
      </c>
      <c r="N7" s="177">
        <v>672</v>
      </c>
    </row>
    <row r="8" spans="1:14" ht="28.5" customHeight="1">
      <c r="A8" s="26">
        <v>5</v>
      </c>
      <c r="B8" s="48" t="s">
        <v>6</v>
      </c>
      <c r="C8" s="49">
        <v>9</v>
      </c>
      <c r="D8" s="49">
        <v>109</v>
      </c>
      <c r="E8" s="49">
        <v>9322</v>
      </c>
      <c r="F8" s="50">
        <f t="shared" si="0"/>
        <v>9440</v>
      </c>
      <c r="G8" s="51">
        <v>7151</v>
      </c>
      <c r="H8" s="36">
        <v>335</v>
      </c>
      <c r="I8" s="52">
        <v>11</v>
      </c>
      <c r="J8" s="52">
        <v>113</v>
      </c>
      <c r="K8" s="45">
        <v>9559</v>
      </c>
      <c r="L8" s="53">
        <f t="shared" si="1"/>
        <v>9683</v>
      </c>
      <c r="M8" s="54">
        <v>7256</v>
      </c>
      <c r="N8" s="54">
        <v>507</v>
      </c>
    </row>
    <row r="9" spans="1:14" ht="28.5" customHeight="1">
      <c r="A9" s="171">
        <v>6</v>
      </c>
      <c r="B9" s="172" t="s">
        <v>7</v>
      </c>
      <c r="C9" s="173">
        <v>12</v>
      </c>
      <c r="D9" s="173">
        <v>159</v>
      </c>
      <c r="E9" s="174">
        <v>14032</v>
      </c>
      <c r="F9" s="175">
        <f t="shared" si="0"/>
        <v>14203</v>
      </c>
      <c r="G9" s="175">
        <v>7383</v>
      </c>
      <c r="H9" s="177">
        <v>478</v>
      </c>
      <c r="I9" s="176">
        <v>12</v>
      </c>
      <c r="J9" s="176">
        <v>168</v>
      </c>
      <c r="K9" s="227">
        <v>14373</v>
      </c>
      <c r="L9" s="175">
        <f t="shared" si="1"/>
        <v>14553</v>
      </c>
      <c r="M9" s="177">
        <v>7505</v>
      </c>
      <c r="N9" s="177">
        <v>746</v>
      </c>
    </row>
    <row r="10" spans="1:14" ht="28.5" customHeight="1">
      <c r="A10" s="26">
        <v>7</v>
      </c>
      <c r="B10" s="48" t="s">
        <v>8</v>
      </c>
      <c r="C10" s="49">
        <v>3</v>
      </c>
      <c r="D10" s="49">
        <v>102</v>
      </c>
      <c r="E10" s="49">
        <v>4913</v>
      </c>
      <c r="F10" s="50">
        <f t="shared" si="0"/>
        <v>5018</v>
      </c>
      <c r="G10" s="51">
        <v>3882</v>
      </c>
      <c r="H10" s="36">
        <v>716</v>
      </c>
      <c r="I10" s="52">
        <v>5</v>
      </c>
      <c r="J10" s="52">
        <v>105</v>
      </c>
      <c r="K10" s="45">
        <v>5063</v>
      </c>
      <c r="L10" s="53">
        <f t="shared" si="1"/>
        <v>5173</v>
      </c>
      <c r="M10" s="54">
        <v>3942</v>
      </c>
      <c r="N10" s="54">
        <v>397</v>
      </c>
    </row>
    <row r="11" spans="1:14" ht="28.5" customHeight="1">
      <c r="A11" s="171">
        <v>8</v>
      </c>
      <c r="B11" s="172" t="s">
        <v>9</v>
      </c>
      <c r="C11" s="173">
        <v>4</v>
      </c>
      <c r="D11" s="173">
        <v>79</v>
      </c>
      <c r="E11" s="174">
        <v>5129</v>
      </c>
      <c r="F11" s="175">
        <f t="shared" si="0"/>
        <v>5212</v>
      </c>
      <c r="G11" s="175">
        <v>4077</v>
      </c>
      <c r="H11" s="177">
        <v>378</v>
      </c>
      <c r="I11" s="176">
        <v>5</v>
      </c>
      <c r="J11" s="176">
        <v>79</v>
      </c>
      <c r="K11" s="227">
        <v>5283</v>
      </c>
      <c r="L11" s="175">
        <f t="shared" si="1"/>
        <v>5367</v>
      </c>
      <c r="M11" s="177">
        <v>4165</v>
      </c>
      <c r="N11" s="177">
        <v>255</v>
      </c>
    </row>
    <row r="12" spans="1:14" ht="28.5" customHeight="1">
      <c r="A12" s="26">
        <v>9</v>
      </c>
      <c r="B12" s="48" t="s">
        <v>10</v>
      </c>
      <c r="C12" s="49">
        <v>5</v>
      </c>
      <c r="D12" s="49">
        <v>80</v>
      </c>
      <c r="E12" s="49">
        <v>5795</v>
      </c>
      <c r="F12" s="50">
        <f t="shared" si="0"/>
        <v>5880</v>
      </c>
      <c r="G12" s="51">
        <v>3761</v>
      </c>
      <c r="H12" s="36">
        <v>241</v>
      </c>
      <c r="I12" s="52">
        <v>5</v>
      </c>
      <c r="J12" s="52">
        <v>83</v>
      </c>
      <c r="K12" s="45">
        <v>5957</v>
      </c>
      <c r="L12" s="53">
        <f t="shared" si="1"/>
        <v>6045</v>
      </c>
      <c r="M12" s="54">
        <v>3821</v>
      </c>
      <c r="N12" s="54">
        <v>335</v>
      </c>
    </row>
    <row r="13" spans="1:14" ht="28.5" customHeight="1">
      <c r="A13" s="171">
        <v>10</v>
      </c>
      <c r="B13" s="172" t="s">
        <v>11</v>
      </c>
      <c r="C13" s="173">
        <v>5</v>
      </c>
      <c r="D13" s="173">
        <v>38</v>
      </c>
      <c r="E13" s="174">
        <v>2188</v>
      </c>
      <c r="F13" s="175">
        <f t="shared" si="0"/>
        <v>2231</v>
      </c>
      <c r="G13" s="175">
        <v>1222</v>
      </c>
      <c r="H13" s="177">
        <v>97</v>
      </c>
      <c r="I13" s="176">
        <v>5</v>
      </c>
      <c r="J13" s="176">
        <v>38</v>
      </c>
      <c r="K13" s="227">
        <v>2261</v>
      </c>
      <c r="L13" s="175">
        <f t="shared" si="1"/>
        <v>2304</v>
      </c>
      <c r="M13" s="177">
        <v>1239</v>
      </c>
      <c r="N13" s="177">
        <v>109</v>
      </c>
    </row>
    <row r="14" spans="1:14" ht="28.5" customHeight="1">
      <c r="A14" s="26">
        <v>11</v>
      </c>
      <c r="B14" s="48" t="s">
        <v>12</v>
      </c>
      <c r="C14" s="49">
        <v>3</v>
      </c>
      <c r="D14" s="49">
        <v>65</v>
      </c>
      <c r="E14" s="49">
        <v>4064</v>
      </c>
      <c r="F14" s="50">
        <f t="shared" si="0"/>
        <v>4132</v>
      </c>
      <c r="G14" s="51">
        <v>2079</v>
      </c>
      <c r="H14" s="36">
        <v>203</v>
      </c>
      <c r="I14" s="52">
        <v>4</v>
      </c>
      <c r="J14" s="52">
        <v>67</v>
      </c>
      <c r="K14" s="45">
        <v>4167</v>
      </c>
      <c r="L14" s="53">
        <f t="shared" si="1"/>
        <v>4238</v>
      </c>
      <c r="M14" s="54">
        <v>2117</v>
      </c>
      <c r="N14" s="54">
        <v>214</v>
      </c>
    </row>
    <row r="15" spans="1:14" ht="28.5" customHeight="1">
      <c r="A15" s="171">
        <v>12</v>
      </c>
      <c r="B15" s="172" t="s">
        <v>13</v>
      </c>
      <c r="C15" s="173">
        <v>3</v>
      </c>
      <c r="D15" s="173">
        <v>73</v>
      </c>
      <c r="E15" s="174">
        <v>5197</v>
      </c>
      <c r="F15" s="175">
        <f t="shared" si="0"/>
        <v>5273</v>
      </c>
      <c r="G15" s="175">
        <v>2896</v>
      </c>
      <c r="H15" s="177">
        <v>436</v>
      </c>
      <c r="I15" s="176">
        <v>4</v>
      </c>
      <c r="J15" s="176">
        <v>80</v>
      </c>
      <c r="K15" s="227">
        <v>5348</v>
      </c>
      <c r="L15" s="175">
        <f t="shared" si="1"/>
        <v>5432</v>
      </c>
      <c r="M15" s="177">
        <v>2960</v>
      </c>
      <c r="N15" s="177">
        <v>452</v>
      </c>
    </row>
    <row r="16" spans="1:14" ht="28.5" customHeight="1">
      <c r="A16" s="26">
        <v>13</v>
      </c>
      <c r="B16" s="48" t="s">
        <v>14</v>
      </c>
      <c r="C16" s="49">
        <v>2</v>
      </c>
      <c r="D16" s="49">
        <v>36</v>
      </c>
      <c r="E16" s="49">
        <v>2668</v>
      </c>
      <c r="F16" s="50">
        <f t="shared" si="0"/>
        <v>2706</v>
      </c>
      <c r="G16" s="51">
        <v>1230</v>
      </c>
      <c r="H16" s="36">
        <v>99</v>
      </c>
      <c r="I16" s="52">
        <v>3</v>
      </c>
      <c r="J16" s="52">
        <v>38</v>
      </c>
      <c r="K16" s="45">
        <v>2760</v>
      </c>
      <c r="L16" s="53">
        <f t="shared" si="1"/>
        <v>2801</v>
      </c>
      <c r="M16" s="54">
        <v>1246</v>
      </c>
      <c r="N16" s="54">
        <v>106</v>
      </c>
    </row>
    <row r="17" spans="1:14" ht="28.5" customHeight="1">
      <c r="A17" s="171">
        <v>14</v>
      </c>
      <c r="B17" s="172" t="s">
        <v>15</v>
      </c>
      <c r="C17" s="173">
        <v>4</v>
      </c>
      <c r="D17" s="173">
        <v>59</v>
      </c>
      <c r="E17" s="174">
        <v>3406</v>
      </c>
      <c r="F17" s="175">
        <f t="shared" si="0"/>
        <v>3469</v>
      </c>
      <c r="G17" s="175">
        <v>2300</v>
      </c>
      <c r="H17" s="177">
        <v>229</v>
      </c>
      <c r="I17" s="176">
        <v>4</v>
      </c>
      <c r="J17" s="176">
        <v>61</v>
      </c>
      <c r="K17" s="227">
        <v>3527</v>
      </c>
      <c r="L17" s="175">
        <f t="shared" si="1"/>
        <v>3592</v>
      </c>
      <c r="M17" s="177">
        <v>2346</v>
      </c>
      <c r="N17" s="177">
        <v>239</v>
      </c>
    </row>
    <row r="18" spans="1:14" ht="28.5" customHeight="1">
      <c r="A18" s="26">
        <v>15</v>
      </c>
      <c r="B18" s="48" t="s">
        <v>16</v>
      </c>
      <c r="C18" s="49">
        <v>0</v>
      </c>
      <c r="D18" s="49">
        <v>49</v>
      </c>
      <c r="E18" s="49">
        <v>3184</v>
      </c>
      <c r="F18" s="50">
        <f t="shared" si="0"/>
        <v>3233</v>
      </c>
      <c r="G18" s="51">
        <v>1621</v>
      </c>
      <c r="H18" s="36">
        <v>212</v>
      </c>
      <c r="I18" s="52"/>
      <c r="J18" s="52">
        <v>52</v>
      </c>
      <c r="K18" s="45">
        <v>3286</v>
      </c>
      <c r="L18" s="53">
        <f t="shared" si="1"/>
        <v>3338</v>
      </c>
      <c r="M18" s="54">
        <v>1662</v>
      </c>
      <c r="N18" s="54">
        <v>231</v>
      </c>
    </row>
    <row r="19" spans="1:14" ht="28.5" customHeight="1">
      <c r="A19" s="171">
        <v>16</v>
      </c>
      <c r="B19" s="172" t="s">
        <v>17</v>
      </c>
      <c r="C19" s="173">
        <v>0</v>
      </c>
      <c r="D19" s="173">
        <v>76</v>
      </c>
      <c r="E19" s="174">
        <v>9225</v>
      </c>
      <c r="F19" s="175">
        <f t="shared" si="0"/>
        <v>9301</v>
      </c>
      <c r="G19" s="175">
        <v>1713</v>
      </c>
      <c r="H19" s="177">
        <v>140</v>
      </c>
      <c r="I19" s="176">
        <v>1</v>
      </c>
      <c r="J19" s="176">
        <v>82</v>
      </c>
      <c r="K19" s="227">
        <v>9411</v>
      </c>
      <c r="L19" s="175">
        <f t="shared" si="1"/>
        <v>9494</v>
      </c>
      <c r="M19" s="177">
        <v>1737</v>
      </c>
      <c r="N19" s="177">
        <v>146</v>
      </c>
    </row>
    <row r="20" spans="1:14" ht="28.5" customHeight="1">
      <c r="A20" s="26">
        <v>17</v>
      </c>
      <c r="B20" s="48" t="s">
        <v>18</v>
      </c>
      <c r="C20" s="49">
        <v>0</v>
      </c>
      <c r="D20" s="49">
        <v>81</v>
      </c>
      <c r="E20" s="49">
        <v>5237</v>
      </c>
      <c r="F20" s="50">
        <f t="shared" si="0"/>
        <v>5318</v>
      </c>
      <c r="G20" s="51">
        <v>5120</v>
      </c>
      <c r="H20" s="36">
        <v>497</v>
      </c>
      <c r="I20" s="52"/>
      <c r="J20" s="52">
        <v>85</v>
      </c>
      <c r="K20" s="45">
        <v>5396</v>
      </c>
      <c r="L20" s="53">
        <f t="shared" si="1"/>
        <v>5481</v>
      </c>
      <c r="M20" s="54">
        <v>5211</v>
      </c>
      <c r="N20" s="54">
        <v>525</v>
      </c>
    </row>
    <row r="21" spans="1:14" ht="28.5" customHeight="1">
      <c r="A21" s="171">
        <v>18</v>
      </c>
      <c r="B21" s="172" t="s">
        <v>19</v>
      </c>
      <c r="C21" s="173">
        <v>3</v>
      </c>
      <c r="D21" s="173">
        <v>79</v>
      </c>
      <c r="E21" s="174">
        <v>6745</v>
      </c>
      <c r="F21" s="175">
        <f t="shared" si="0"/>
        <v>6827</v>
      </c>
      <c r="G21" s="175">
        <v>4124</v>
      </c>
      <c r="H21" s="177">
        <v>358</v>
      </c>
      <c r="I21" s="176">
        <v>5</v>
      </c>
      <c r="J21" s="176">
        <v>83</v>
      </c>
      <c r="K21" s="227">
        <v>6961</v>
      </c>
      <c r="L21" s="175">
        <f t="shared" si="1"/>
        <v>7049</v>
      </c>
      <c r="M21" s="177">
        <v>4196</v>
      </c>
      <c r="N21" s="177">
        <v>373</v>
      </c>
    </row>
    <row r="22" spans="1:14" s="3" customFormat="1" ht="39.75" customHeight="1">
      <c r="A22" s="376" t="s">
        <v>0</v>
      </c>
      <c r="B22" s="377"/>
      <c r="C22" s="55">
        <f t="shared" ref="C22:H22" si="2">SUM(C4:C21)</f>
        <v>77</v>
      </c>
      <c r="D22" s="55">
        <f t="shared" si="2"/>
        <v>1518</v>
      </c>
      <c r="E22" s="55">
        <f t="shared" si="2"/>
        <v>109137</v>
      </c>
      <c r="F22" s="55">
        <f t="shared" si="2"/>
        <v>110732</v>
      </c>
      <c r="G22" s="55">
        <f t="shared" si="2"/>
        <v>61902</v>
      </c>
      <c r="H22" s="55">
        <f t="shared" si="2"/>
        <v>5806</v>
      </c>
      <c r="I22" s="111">
        <f t="shared" ref="I22:N22" si="3">SUM(I4:I21)</f>
        <v>91</v>
      </c>
      <c r="J22" s="111">
        <f t="shared" si="3"/>
        <v>1582</v>
      </c>
      <c r="K22" s="111">
        <f t="shared" si="3"/>
        <v>112183</v>
      </c>
      <c r="L22" s="111">
        <f>SUM(L4:L21)</f>
        <v>113856</v>
      </c>
      <c r="M22" s="111">
        <f t="shared" si="3"/>
        <v>62972</v>
      </c>
      <c r="N22" s="111">
        <f t="shared" si="3"/>
        <v>6094</v>
      </c>
    </row>
    <row r="23" spans="1:14" ht="20.25" customHeight="1">
      <c r="C23" s="142"/>
      <c r="D23" s="5"/>
      <c r="E23" s="5"/>
      <c r="F23" s="5"/>
    </row>
  </sheetData>
  <mergeCells count="6">
    <mergeCell ref="A1:N1"/>
    <mergeCell ref="A22:B22"/>
    <mergeCell ref="A2:A3"/>
    <mergeCell ref="B2:B3"/>
    <mergeCell ref="C2:H2"/>
    <mergeCell ref="I2:N2"/>
  </mergeCells>
  <phoneticPr fontId="20" type="noConversion"/>
  <pageMargins left="1.04" right="0.16" top="0.69" bottom="1" header="0.5" footer="0.5"/>
  <pageSetup paperSize="9" scale="5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70" zoomScaleNormal="70" workbookViewId="0">
      <selection activeCell="B8" sqref="B8:B25"/>
    </sheetView>
  </sheetViews>
  <sheetFormatPr defaultRowHeight="12.75"/>
  <cols>
    <col min="1" max="1" width="4.7109375" customWidth="1"/>
    <col min="2" max="2" width="31.7109375" style="15" customWidth="1"/>
    <col min="3" max="3" width="14.28515625" customWidth="1"/>
    <col min="4" max="4" width="12.140625" customWidth="1"/>
    <col min="5" max="5" width="10" customWidth="1"/>
    <col min="6" max="6" width="8.28515625" customWidth="1"/>
    <col min="7" max="7" width="8.5703125" customWidth="1"/>
    <col min="8" max="8" width="9.42578125" customWidth="1"/>
    <col min="9" max="9" width="7.5703125" customWidth="1"/>
    <col min="10" max="10" width="8.140625" customWidth="1"/>
    <col min="11" max="11" width="10.28515625" customWidth="1"/>
    <col min="14" max="14" width="15.28515625" customWidth="1"/>
  </cols>
  <sheetData>
    <row r="1" spans="1:14" ht="15.6" customHeight="1">
      <c r="A1" s="504" t="s">
        <v>34</v>
      </c>
      <c r="B1" s="504"/>
      <c r="C1" s="504"/>
      <c r="D1" s="504"/>
      <c r="E1" s="504"/>
      <c r="F1" s="504"/>
      <c r="G1" s="505"/>
      <c r="H1" s="505"/>
      <c r="I1" s="505"/>
      <c r="J1" s="505"/>
      <c r="K1" s="505"/>
      <c r="L1" s="505"/>
      <c r="M1" s="505"/>
      <c r="N1" s="505"/>
    </row>
    <row r="2" spans="1:14" s="16" customFormat="1" ht="30.75" customHeight="1">
      <c r="A2" s="506" t="s">
        <v>240</v>
      </c>
      <c r="B2" s="506"/>
      <c r="C2" s="506"/>
      <c r="D2" s="506"/>
      <c r="E2" s="506"/>
      <c r="F2" s="506"/>
      <c r="G2" s="507"/>
      <c r="H2" s="507"/>
      <c r="I2" s="507"/>
      <c r="J2" s="507"/>
      <c r="K2" s="507"/>
      <c r="L2" s="507"/>
      <c r="M2" s="507"/>
      <c r="N2" s="508"/>
    </row>
    <row r="3" spans="1:14" s="17" customFormat="1" ht="16.5" customHeight="1">
      <c r="A3" s="509" t="s">
        <v>85</v>
      </c>
      <c r="B3" s="509" t="s">
        <v>47</v>
      </c>
      <c r="C3" s="509" t="s">
        <v>54</v>
      </c>
      <c r="D3" s="511" t="s">
        <v>118</v>
      </c>
      <c r="E3" s="513" t="s">
        <v>119</v>
      </c>
      <c r="F3" s="513"/>
      <c r="G3" s="513"/>
      <c r="H3" s="514" t="s">
        <v>120</v>
      </c>
      <c r="I3" s="514"/>
      <c r="J3" s="514"/>
      <c r="K3" s="514" t="s">
        <v>121</v>
      </c>
      <c r="L3" s="514"/>
      <c r="M3" s="514"/>
      <c r="N3" s="124" t="s">
        <v>122</v>
      </c>
    </row>
    <row r="4" spans="1:14" s="17" customFormat="1" ht="12" customHeight="1">
      <c r="A4" s="509"/>
      <c r="B4" s="509"/>
      <c r="C4" s="509"/>
      <c r="D4" s="511"/>
      <c r="E4" s="515" t="s">
        <v>54</v>
      </c>
      <c r="F4" s="519" t="s">
        <v>123</v>
      </c>
      <c r="G4" s="519"/>
      <c r="H4" s="518" t="s">
        <v>54</v>
      </c>
      <c r="I4" s="517" t="s">
        <v>123</v>
      </c>
      <c r="J4" s="517"/>
      <c r="K4" s="518" t="s">
        <v>54</v>
      </c>
      <c r="L4" s="517" t="s">
        <v>123</v>
      </c>
      <c r="M4" s="517"/>
      <c r="N4" s="518" t="s">
        <v>54</v>
      </c>
    </row>
    <row r="5" spans="1:14" s="17" customFormat="1" ht="16.899999999999999" customHeight="1" thickBot="1">
      <c r="A5" s="510"/>
      <c r="B5" s="510"/>
      <c r="C5" s="510"/>
      <c r="D5" s="512"/>
      <c r="E5" s="516"/>
      <c r="F5" s="123" t="s">
        <v>124</v>
      </c>
      <c r="G5" s="123" t="s">
        <v>125</v>
      </c>
      <c r="H5" s="520"/>
      <c r="I5" s="125" t="s">
        <v>124</v>
      </c>
      <c r="J5" s="125" t="s">
        <v>125</v>
      </c>
      <c r="K5" s="520"/>
      <c r="L5" s="125" t="s">
        <v>124</v>
      </c>
      <c r="M5" s="125" t="s">
        <v>125</v>
      </c>
      <c r="N5" s="518"/>
    </row>
    <row r="6" spans="1:14" s="112" customFormat="1" ht="0.6" customHeight="1" thickTop="1">
      <c r="A6" s="126">
        <v>1</v>
      </c>
      <c r="B6" s="126">
        <v>2</v>
      </c>
      <c r="C6" s="126" t="s">
        <v>126</v>
      </c>
      <c r="D6" s="126">
        <v>4</v>
      </c>
      <c r="E6" s="126" t="s">
        <v>127</v>
      </c>
      <c r="F6" s="126">
        <v>6</v>
      </c>
      <c r="G6" s="126">
        <v>7</v>
      </c>
      <c r="H6" s="127" t="s">
        <v>128</v>
      </c>
      <c r="I6" s="127">
        <v>9</v>
      </c>
      <c r="J6" s="127">
        <v>10</v>
      </c>
      <c r="K6" s="127" t="s">
        <v>129</v>
      </c>
      <c r="L6" s="127">
        <v>12</v>
      </c>
      <c r="M6" s="127">
        <v>13</v>
      </c>
      <c r="N6" s="216">
        <v>15</v>
      </c>
    </row>
    <row r="7" spans="1:14" s="17" customFormat="1" ht="18" hidden="1" customHeight="1">
      <c r="A7" s="120"/>
      <c r="B7" s="23"/>
      <c r="C7" s="121"/>
      <c r="D7" s="121">
        <v>1</v>
      </c>
      <c r="E7" s="23"/>
      <c r="F7" s="121">
        <v>2</v>
      </c>
      <c r="G7" s="121">
        <v>3</v>
      </c>
      <c r="H7" s="128"/>
      <c r="I7" s="129">
        <v>4</v>
      </c>
      <c r="J7" s="129">
        <v>5</v>
      </c>
      <c r="K7" s="128"/>
      <c r="L7" s="129">
        <v>6</v>
      </c>
      <c r="M7" s="129">
        <v>7</v>
      </c>
      <c r="N7" s="129">
        <v>8</v>
      </c>
    </row>
    <row r="8" spans="1:14" s="18" customFormat="1" ht="27.95" customHeight="1" thickTop="1">
      <c r="A8" s="26">
        <v>1</v>
      </c>
      <c r="B8" s="41" t="s">
        <v>155</v>
      </c>
      <c r="C8" s="131">
        <f>D8+E8+H8+K8+N8</f>
        <v>805</v>
      </c>
      <c r="D8" s="76">
        <v>14</v>
      </c>
      <c r="E8" s="77">
        <f>F8+G8</f>
        <v>60</v>
      </c>
      <c r="F8" s="78">
        <v>34</v>
      </c>
      <c r="G8" s="78">
        <v>26</v>
      </c>
      <c r="H8" s="79">
        <f>I8+J8</f>
        <v>37</v>
      </c>
      <c r="I8" s="80">
        <v>21</v>
      </c>
      <c r="J8" s="80">
        <v>16</v>
      </c>
      <c r="K8" s="79">
        <f>L8+M8</f>
        <v>48</v>
      </c>
      <c r="L8" s="81">
        <v>18</v>
      </c>
      <c r="M8" s="80">
        <v>30</v>
      </c>
      <c r="N8" s="122">
        <v>646</v>
      </c>
    </row>
    <row r="9" spans="1:14" s="18" customFormat="1" ht="27.95" customHeight="1">
      <c r="A9" s="171">
        <v>2</v>
      </c>
      <c r="B9" s="172" t="s">
        <v>156</v>
      </c>
      <c r="C9" s="218">
        <f t="shared" ref="C9:C25" si="0">D9+E9+H9+K9+N9</f>
        <v>581</v>
      </c>
      <c r="D9" s="219">
        <v>6</v>
      </c>
      <c r="E9" s="220">
        <f t="shared" ref="E9:E25" si="1">F9+G9</f>
        <v>22</v>
      </c>
      <c r="F9" s="221">
        <v>20</v>
      </c>
      <c r="G9" s="221">
        <v>2</v>
      </c>
      <c r="H9" s="220">
        <f t="shared" ref="H9:H25" si="2">I9+J9</f>
        <v>69</v>
      </c>
      <c r="I9" s="221">
        <v>51</v>
      </c>
      <c r="J9" s="221">
        <v>18</v>
      </c>
      <c r="K9" s="220">
        <f t="shared" ref="K9:K25" si="3">L9+M9</f>
        <v>323</v>
      </c>
      <c r="L9" s="178">
        <v>132</v>
      </c>
      <c r="M9" s="221">
        <v>191</v>
      </c>
      <c r="N9" s="219">
        <v>161</v>
      </c>
    </row>
    <row r="10" spans="1:14" s="18" customFormat="1" ht="27.95" customHeight="1">
      <c r="A10" s="26">
        <v>3</v>
      </c>
      <c r="B10" s="48" t="s">
        <v>157</v>
      </c>
      <c r="C10" s="131">
        <f t="shared" si="0"/>
        <v>1145</v>
      </c>
      <c r="D10" s="76">
        <v>16</v>
      </c>
      <c r="E10" s="77">
        <f t="shared" si="1"/>
        <v>206</v>
      </c>
      <c r="F10" s="78">
        <v>177</v>
      </c>
      <c r="G10" s="78">
        <v>29</v>
      </c>
      <c r="H10" s="79">
        <f t="shared" si="2"/>
        <v>112</v>
      </c>
      <c r="I10" s="80">
        <v>97</v>
      </c>
      <c r="J10" s="80">
        <v>15</v>
      </c>
      <c r="K10" s="79">
        <f t="shared" si="3"/>
        <v>95</v>
      </c>
      <c r="L10" s="81">
        <v>56</v>
      </c>
      <c r="M10" s="80">
        <v>39</v>
      </c>
      <c r="N10" s="122">
        <v>716</v>
      </c>
    </row>
    <row r="11" spans="1:14" s="18" customFormat="1" ht="27.95" customHeight="1">
      <c r="A11" s="171">
        <v>4</v>
      </c>
      <c r="B11" s="172" t="s">
        <v>158</v>
      </c>
      <c r="C11" s="218">
        <f t="shared" si="0"/>
        <v>3765</v>
      </c>
      <c r="D11" s="219">
        <v>40</v>
      </c>
      <c r="E11" s="220">
        <f t="shared" si="1"/>
        <v>266</v>
      </c>
      <c r="F11" s="221">
        <v>212</v>
      </c>
      <c r="G11" s="221">
        <v>54</v>
      </c>
      <c r="H11" s="220">
        <f t="shared" si="2"/>
        <v>2069</v>
      </c>
      <c r="I11" s="221">
        <v>1593</v>
      </c>
      <c r="J11" s="221">
        <v>476</v>
      </c>
      <c r="K11" s="220">
        <f t="shared" si="3"/>
        <v>397</v>
      </c>
      <c r="L11" s="178">
        <v>202</v>
      </c>
      <c r="M11" s="221">
        <v>195</v>
      </c>
      <c r="N11" s="219">
        <v>993</v>
      </c>
    </row>
    <row r="12" spans="1:14" s="18" customFormat="1" ht="27.95" customHeight="1">
      <c r="A12" s="26">
        <v>5</v>
      </c>
      <c r="B12" s="48" t="s">
        <v>159</v>
      </c>
      <c r="C12" s="131">
        <f t="shared" si="0"/>
        <v>2072</v>
      </c>
      <c r="D12" s="76">
        <v>46</v>
      </c>
      <c r="E12" s="77">
        <f t="shared" si="1"/>
        <v>170</v>
      </c>
      <c r="F12" s="78">
        <v>160</v>
      </c>
      <c r="G12" s="78">
        <v>10</v>
      </c>
      <c r="H12" s="79">
        <f t="shared" si="2"/>
        <v>464</v>
      </c>
      <c r="I12" s="80">
        <v>415</v>
      </c>
      <c r="J12" s="80">
        <v>49</v>
      </c>
      <c r="K12" s="79">
        <f t="shared" si="3"/>
        <v>349</v>
      </c>
      <c r="L12" s="81">
        <v>224</v>
      </c>
      <c r="M12" s="80">
        <v>125</v>
      </c>
      <c r="N12" s="122">
        <v>1043</v>
      </c>
    </row>
    <row r="13" spans="1:14" s="18" customFormat="1" ht="27.95" customHeight="1">
      <c r="A13" s="171">
        <v>6</v>
      </c>
      <c r="B13" s="172" t="s">
        <v>160</v>
      </c>
      <c r="C13" s="218">
        <f t="shared" si="0"/>
        <v>3525</v>
      </c>
      <c r="D13" s="219">
        <v>37</v>
      </c>
      <c r="E13" s="220">
        <f t="shared" si="1"/>
        <v>224</v>
      </c>
      <c r="F13" s="221">
        <v>208</v>
      </c>
      <c r="G13" s="221">
        <v>16</v>
      </c>
      <c r="H13" s="220">
        <f t="shared" si="2"/>
        <v>774</v>
      </c>
      <c r="I13" s="221">
        <v>609</v>
      </c>
      <c r="J13" s="221">
        <v>165</v>
      </c>
      <c r="K13" s="220">
        <f t="shared" si="3"/>
        <v>1519</v>
      </c>
      <c r="L13" s="178">
        <v>730</v>
      </c>
      <c r="M13" s="221">
        <v>789</v>
      </c>
      <c r="N13" s="219">
        <v>971</v>
      </c>
    </row>
    <row r="14" spans="1:14" s="18" customFormat="1" ht="27.95" customHeight="1">
      <c r="A14" s="26">
        <v>7</v>
      </c>
      <c r="B14" s="48" t="s">
        <v>161</v>
      </c>
      <c r="C14" s="131">
        <f t="shared" si="0"/>
        <v>934</v>
      </c>
      <c r="D14" s="76">
        <v>11</v>
      </c>
      <c r="E14" s="77">
        <f t="shared" si="1"/>
        <v>65</v>
      </c>
      <c r="F14" s="78">
        <v>48</v>
      </c>
      <c r="G14" s="78">
        <v>17</v>
      </c>
      <c r="H14" s="79">
        <f t="shared" si="2"/>
        <v>155</v>
      </c>
      <c r="I14" s="80">
        <v>117</v>
      </c>
      <c r="J14" s="80">
        <v>38</v>
      </c>
      <c r="K14" s="79">
        <f t="shared" si="3"/>
        <v>427</v>
      </c>
      <c r="L14" s="81">
        <v>157</v>
      </c>
      <c r="M14" s="80">
        <v>270</v>
      </c>
      <c r="N14" s="122">
        <v>276</v>
      </c>
    </row>
    <row r="15" spans="1:14" s="18" customFormat="1" ht="27.95" customHeight="1">
      <c r="A15" s="171">
        <v>8</v>
      </c>
      <c r="B15" s="172" t="s">
        <v>162</v>
      </c>
      <c r="C15" s="218">
        <f t="shared" si="0"/>
        <v>687</v>
      </c>
      <c r="D15" s="219">
        <v>7</v>
      </c>
      <c r="E15" s="220">
        <f t="shared" si="1"/>
        <v>50</v>
      </c>
      <c r="F15" s="221">
        <v>40</v>
      </c>
      <c r="G15" s="221">
        <v>10</v>
      </c>
      <c r="H15" s="220">
        <f t="shared" si="2"/>
        <v>73</v>
      </c>
      <c r="I15" s="221">
        <v>45</v>
      </c>
      <c r="J15" s="221">
        <v>28</v>
      </c>
      <c r="K15" s="220">
        <f t="shared" si="3"/>
        <v>146</v>
      </c>
      <c r="L15" s="178">
        <v>38</v>
      </c>
      <c r="M15" s="221">
        <v>108</v>
      </c>
      <c r="N15" s="219">
        <v>411</v>
      </c>
    </row>
    <row r="16" spans="1:14" s="18" customFormat="1" ht="27.95" customHeight="1">
      <c r="A16" s="26">
        <v>9</v>
      </c>
      <c r="B16" s="48" t="s">
        <v>163</v>
      </c>
      <c r="C16" s="131">
        <f t="shared" si="0"/>
        <v>1319</v>
      </c>
      <c r="D16" s="76">
        <v>20</v>
      </c>
      <c r="E16" s="77">
        <f t="shared" si="1"/>
        <v>98</v>
      </c>
      <c r="F16" s="78">
        <v>84</v>
      </c>
      <c r="G16" s="78">
        <v>14</v>
      </c>
      <c r="H16" s="79">
        <f t="shared" si="2"/>
        <v>258</v>
      </c>
      <c r="I16" s="80">
        <v>209</v>
      </c>
      <c r="J16" s="80">
        <v>49</v>
      </c>
      <c r="K16" s="79">
        <f t="shared" si="3"/>
        <v>375</v>
      </c>
      <c r="L16" s="81">
        <v>176</v>
      </c>
      <c r="M16" s="80">
        <v>199</v>
      </c>
      <c r="N16" s="122">
        <v>568</v>
      </c>
    </row>
    <row r="17" spans="1:14" s="18" customFormat="1" ht="27.95" customHeight="1">
      <c r="A17" s="171">
        <v>10</v>
      </c>
      <c r="B17" s="172" t="s">
        <v>164</v>
      </c>
      <c r="C17" s="218">
        <f t="shared" si="0"/>
        <v>345</v>
      </c>
      <c r="D17" s="219">
        <v>3</v>
      </c>
      <c r="E17" s="220">
        <f t="shared" si="1"/>
        <v>34</v>
      </c>
      <c r="F17" s="221">
        <v>24</v>
      </c>
      <c r="G17" s="221">
        <v>10</v>
      </c>
      <c r="H17" s="220">
        <f t="shared" si="2"/>
        <v>20</v>
      </c>
      <c r="I17" s="221">
        <v>12</v>
      </c>
      <c r="J17" s="221">
        <v>8</v>
      </c>
      <c r="K17" s="220">
        <f t="shared" si="3"/>
        <v>71</v>
      </c>
      <c r="L17" s="178">
        <v>27</v>
      </c>
      <c r="M17" s="221">
        <v>44</v>
      </c>
      <c r="N17" s="219">
        <v>217</v>
      </c>
    </row>
    <row r="18" spans="1:14" s="18" customFormat="1" ht="27.95" customHeight="1">
      <c r="A18" s="26">
        <v>11</v>
      </c>
      <c r="B18" s="48" t="s">
        <v>165</v>
      </c>
      <c r="C18" s="131">
        <f t="shared" si="0"/>
        <v>920</v>
      </c>
      <c r="D18" s="76">
        <v>7</v>
      </c>
      <c r="E18" s="77">
        <f t="shared" si="1"/>
        <v>47</v>
      </c>
      <c r="F18" s="78">
        <v>38</v>
      </c>
      <c r="G18" s="78">
        <v>9</v>
      </c>
      <c r="H18" s="79">
        <f t="shared" si="2"/>
        <v>286</v>
      </c>
      <c r="I18" s="80">
        <v>217</v>
      </c>
      <c r="J18" s="80">
        <v>69</v>
      </c>
      <c r="K18" s="79">
        <f t="shared" si="3"/>
        <v>313</v>
      </c>
      <c r="L18" s="81">
        <v>155</v>
      </c>
      <c r="M18" s="80">
        <v>158</v>
      </c>
      <c r="N18" s="122">
        <v>267</v>
      </c>
    </row>
    <row r="19" spans="1:14" s="18" customFormat="1" ht="27.95" customHeight="1">
      <c r="A19" s="171">
        <v>12</v>
      </c>
      <c r="B19" s="172" t="s">
        <v>166</v>
      </c>
      <c r="C19" s="218">
        <f t="shared" si="0"/>
        <v>1193</v>
      </c>
      <c r="D19" s="219">
        <v>29</v>
      </c>
      <c r="E19" s="220">
        <f t="shared" si="1"/>
        <v>73</v>
      </c>
      <c r="F19" s="221">
        <v>52</v>
      </c>
      <c r="G19" s="221">
        <v>21</v>
      </c>
      <c r="H19" s="220">
        <f t="shared" si="2"/>
        <v>202</v>
      </c>
      <c r="I19" s="221">
        <v>155</v>
      </c>
      <c r="J19" s="221">
        <v>47</v>
      </c>
      <c r="K19" s="220">
        <f t="shared" si="3"/>
        <v>542</v>
      </c>
      <c r="L19" s="178">
        <v>207</v>
      </c>
      <c r="M19" s="221">
        <v>335</v>
      </c>
      <c r="N19" s="219">
        <v>347</v>
      </c>
    </row>
    <row r="20" spans="1:14" s="18" customFormat="1" ht="27.95" customHeight="1">
      <c r="A20" s="26">
        <v>13</v>
      </c>
      <c r="B20" s="48" t="s">
        <v>167</v>
      </c>
      <c r="C20" s="131">
        <f t="shared" si="0"/>
        <v>591</v>
      </c>
      <c r="D20" s="76">
        <v>9</v>
      </c>
      <c r="E20" s="77">
        <f t="shared" si="1"/>
        <v>31</v>
      </c>
      <c r="F20" s="78">
        <v>23</v>
      </c>
      <c r="G20" s="78">
        <v>8</v>
      </c>
      <c r="H20" s="79">
        <f t="shared" si="2"/>
        <v>18</v>
      </c>
      <c r="I20" s="80">
        <v>14</v>
      </c>
      <c r="J20" s="80">
        <v>4</v>
      </c>
      <c r="K20" s="79">
        <f t="shared" si="3"/>
        <v>352</v>
      </c>
      <c r="L20" s="81">
        <v>138</v>
      </c>
      <c r="M20" s="80">
        <v>214</v>
      </c>
      <c r="N20" s="122">
        <v>181</v>
      </c>
    </row>
    <row r="21" spans="1:14" s="18" customFormat="1" ht="27.95" customHeight="1">
      <c r="A21" s="171">
        <v>14</v>
      </c>
      <c r="B21" s="172" t="s">
        <v>168</v>
      </c>
      <c r="C21" s="218">
        <f t="shared" si="0"/>
        <v>566</v>
      </c>
      <c r="D21" s="219">
        <v>14</v>
      </c>
      <c r="E21" s="220">
        <f t="shared" si="1"/>
        <v>51</v>
      </c>
      <c r="F21" s="221">
        <v>42</v>
      </c>
      <c r="G21" s="221">
        <v>9</v>
      </c>
      <c r="H21" s="220">
        <f t="shared" si="2"/>
        <v>164</v>
      </c>
      <c r="I21" s="221">
        <v>132</v>
      </c>
      <c r="J21" s="221">
        <v>32</v>
      </c>
      <c r="K21" s="220">
        <f t="shared" si="3"/>
        <v>109</v>
      </c>
      <c r="L21" s="178">
        <v>60</v>
      </c>
      <c r="M21" s="221">
        <v>49</v>
      </c>
      <c r="N21" s="219">
        <v>228</v>
      </c>
    </row>
    <row r="22" spans="1:14" s="18" customFormat="1" ht="27.95" customHeight="1">
      <c r="A22" s="26">
        <v>15</v>
      </c>
      <c r="B22" s="48" t="s">
        <v>169</v>
      </c>
      <c r="C22" s="131">
        <f t="shared" si="0"/>
        <v>512</v>
      </c>
      <c r="D22" s="76">
        <v>14</v>
      </c>
      <c r="E22" s="77">
        <f t="shared" si="1"/>
        <v>41</v>
      </c>
      <c r="F22" s="78">
        <v>37</v>
      </c>
      <c r="G22" s="78">
        <v>4</v>
      </c>
      <c r="H22" s="79">
        <f t="shared" si="2"/>
        <v>64</v>
      </c>
      <c r="I22" s="80">
        <v>36</v>
      </c>
      <c r="J22" s="80">
        <v>28</v>
      </c>
      <c r="K22" s="79">
        <f t="shared" si="3"/>
        <v>175</v>
      </c>
      <c r="L22" s="81">
        <v>85</v>
      </c>
      <c r="M22" s="80">
        <v>90</v>
      </c>
      <c r="N22" s="122">
        <v>218</v>
      </c>
    </row>
    <row r="23" spans="1:14" s="18" customFormat="1" ht="27.95" customHeight="1">
      <c r="A23" s="171">
        <v>16</v>
      </c>
      <c r="B23" s="172" t="s">
        <v>170</v>
      </c>
      <c r="C23" s="218">
        <f t="shared" si="0"/>
        <v>733</v>
      </c>
      <c r="D23" s="219">
        <v>8</v>
      </c>
      <c r="E23" s="220">
        <f t="shared" si="1"/>
        <v>55</v>
      </c>
      <c r="F23" s="221">
        <v>48</v>
      </c>
      <c r="G23" s="221">
        <v>7</v>
      </c>
      <c r="H23" s="220">
        <f t="shared" si="2"/>
        <v>258</v>
      </c>
      <c r="I23" s="221">
        <v>185</v>
      </c>
      <c r="J23" s="221">
        <v>73</v>
      </c>
      <c r="K23" s="220">
        <f t="shared" si="3"/>
        <v>174</v>
      </c>
      <c r="L23" s="178">
        <v>51</v>
      </c>
      <c r="M23" s="221">
        <v>123</v>
      </c>
      <c r="N23" s="219">
        <v>238</v>
      </c>
    </row>
    <row r="24" spans="1:14" s="18" customFormat="1" ht="27.95" customHeight="1">
      <c r="A24" s="26">
        <v>17</v>
      </c>
      <c r="B24" s="48" t="s">
        <v>171</v>
      </c>
      <c r="C24" s="131">
        <f t="shared" si="0"/>
        <v>762</v>
      </c>
      <c r="D24" s="76">
        <v>8</v>
      </c>
      <c r="E24" s="77">
        <f t="shared" si="1"/>
        <v>92</v>
      </c>
      <c r="F24" s="78">
        <v>61</v>
      </c>
      <c r="G24" s="78">
        <v>31</v>
      </c>
      <c r="H24" s="79">
        <f t="shared" si="2"/>
        <v>65</v>
      </c>
      <c r="I24" s="80">
        <v>39</v>
      </c>
      <c r="J24" s="80">
        <v>26</v>
      </c>
      <c r="K24" s="79">
        <f t="shared" si="3"/>
        <v>70</v>
      </c>
      <c r="L24" s="81">
        <v>21</v>
      </c>
      <c r="M24" s="80">
        <v>49</v>
      </c>
      <c r="N24" s="122">
        <v>527</v>
      </c>
    </row>
    <row r="25" spans="1:14" s="18" customFormat="1" ht="27.95" customHeight="1">
      <c r="A25" s="171">
        <v>18</v>
      </c>
      <c r="B25" s="172" t="s">
        <v>172</v>
      </c>
      <c r="C25" s="218">
        <f t="shared" si="0"/>
        <v>1914</v>
      </c>
      <c r="D25" s="219">
        <v>17</v>
      </c>
      <c r="E25" s="220">
        <f t="shared" si="1"/>
        <v>97</v>
      </c>
      <c r="F25" s="221">
        <v>79</v>
      </c>
      <c r="G25" s="221">
        <v>18</v>
      </c>
      <c r="H25" s="220">
        <f t="shared" si="2"/>
        <v>245</v>
      </c>
      <c r="I25" s="221">
        <v>182</v>
      </c>
      <c r="J25" s="221">
        <v>63</v>
      </c>
      <c r="K25" s="220">
        <f t="shared" si="3"/>
        <v>1120</v>
      </c>
      <c r="L25" s="178">
        <v>451</v>
      </c>
      <c r="M25" s="221">
        <v>669</v>
      </c>
      <c r="N25" s="219">
        <v>435</v>
      </c>
    </row>
    <row r="26" spans="1:14" s="19" customFormat="1" ht="27.95" customHeight="1">
      <c r="A26" s="130"/>
      <c r="B26" s="130" t="s">
        <v>0</v>
      </c>
      <c r="C26" s="131">
        <f>SUM(C8:C25)</f>
        <v>22369</v>
      </c>
      <c r="D26" s="76">
        <f t="shared" ref="D26:N26" si="4">SUM(D8:D25)</f>
        <v>306</v>
      </c>
      <c r="E26" s="77">
        <f t="shared" si="4"/>
        <v>1682</v>
      </c>
      <c r="F26" s="58">
        <f t="shared" si="4"/>
        <v>1387</v>
      </c>
      <c r="G26" s="58">
        <f t="shared" si="4"/>
        <v>295</v>
      </c>
      <c r="H26" s="79">
        <f t="shared" si="4"/>
        <v>5333</v>
      </c>
      <c r="I26" s="132">
        <f t="shared" si="4"/>
        <v>4129</v>
      </c>
      <c r="J26" s="132">
        <f t="shared" si="4"/>
        <v>1204</v>
      </c>
      <c r="K26" s="79">
        <f t="shared" si="4"/>
        <v>6605</v>
      </c>
      <c r="L26" s="132">
        <f t="shared" si="4"/>
        <v>2928</v>
      </c>
      <c r="M26" s="132">
        <f t="shared" si="4"/>
        <v>3677</v>
      </c>
      <c r="N26" s="132">
        <f t="shared" si="4"/>
        <v>8443</v>
      </c>
    </row>
    <row r="27" spans="1:14" s="9" customFormat="1" ht="15" hidden="1" customHeight="1">
      <c r="B27" s="27"/>
    </row>
    <row r="28" spans="1:14" s="9" customFormat="1" ht="15" hidden="1" customHeight="1">
      <c r="B28" s="27"/>
    </row>
    <row r="29" spans="1:14" s="9" customFormat="1" ht="15" hidden="1" customHeight="1">
      <c r="B29" s="27"/>
    </row>
    <row r="30" spans="1:14" s="9" customFormat="1" ht="15" hidden="1" customHeight="1">
      <c r="B30" s="27"/>
    </row>
    <row r="31" spans="1:14" s="9" customFormat="1" ht="15" hidden="1" customHeight="1">
      <c r="B31" s="27"/>
    </row>
    <row r="32" spans="1:14" s="9" customFormat="1" ht="33.75" customHeight="1">
      <c r="B32" s="104" t="s">
        <v>28</v>
      </c>
    </row>
    <row r="33" spans="5:5" ht="41.25" customHeight="1">
      <c r="E33" s="15"/>
    </row>
  </sheetData>
  <mergeCells count="16">
    <mergeCell ref="A1:N1"/>
    <mergeCell ref="A2:N2"/>
    <mergeCell ref="A3:A5"/>
    <mergeCell ref="B3:B5"/>
    <mergeCell ref="C3:C5"/>
    <mergeCell ref="D3:D5"/>
    <mergeCell ref="E3:G3"/>
    <mergeCell ref="H3:J3"/>
    <mergeCell ref="K3:M3"/>
    <mergeCell ref="E4:E5"/>
    <mergeCell ref="L4:M4"/>
    <mergeCell ref="N4:N5"/>
    <mergeCell ref="F4:G4"/>
    <mergeCell ref="H4:H5"/>
    <mergeCell ref="I4:J4"/>
    <mergeCell ref="K4:K5"/>
  </mergeCells>
  <phoneticPr fontId="20" type="noConversion"/>
  <pageMargins left="0.25" right="0.25" top="0.75" bottom="0.75" header="0.3" footer="0.3"/>
  <pageSetup paperSize="9" scale="7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zoomScale="60" zoomScaleNormal="60" workbookViewId="0">
      <selection activeCell="E11" sqref="E11"/>
    </sheetView>
  </sheetViews>
  <sheetFormatPr defaultRowHeight="12.75"/>
  <cols>
    <col min="1" max="1" width="4.7109375" customWidth="1"/>
    <col min="2" max="2" width="30.28515625" customWidth="1"/>
    <col min="3" max="3" width="31" customWidth="1"/>
    <col min="4" max="4" width="30.28515625" customWidth="1"/>
  </cols>
  <sheetData>
    <row r="1" spans="1:4" s="16" customFormat="1" ht="33.6" customHeight="1">
      <c r="A1" s="523" t="s">
        <v>244</v>
      </c>
      <c r="B1" s="523"/>
      <c r="C1" s="523"/>
      <c r="D1" s="523"/>
    </row>
    <row r="2" spans="1:4" s="20" customFormat="1" ht="33" customHeight="1">
      <c r="A2" s="521" t="s">
        <v>1</v>
      </c>
      <c r="B2" s="378" t="s">
        <v>47</v>
      </c>
      <c r="C2" s="524" t="s">
        <v>241</v>
      </c>
      <c r="D2" s="524"/>
    </row>
    <row r="3" spans="1:4" s="20" customFormat="1" ht="64.5" customHeight="1">
      <c r="A3" s="521"/>
      <c r="B3" s="378"/>
      <c r="C3" s="314" t="s">
        <v>242</v>
      </c>
      <c r="D3" s="314" t="s">
        <v>243</v>
      </c>
    </row>
    <row r="4" spans="1:4" s="20" customFormat="1" ht="27.95" customHeight="1">
      <c r="A4" s="26">
        <v>1</v>
      </c>
      <c r="B4" s="41" t="s">
        <v>155</v>
      </c>
      <c r="C4" s="315">
        <v>4133</v>
      </c>
      <c r="D4" s="315">
        <v>4014</v>
      </c>
    </row>
    <row r="5" spans="1:4" ht="27.95" customHeight="1">
      <c r="A5" s="171">
        <v>2</v>
      </c>
      <c r="B5" s="172" t="s">
        <v>156</v>
      </c>
      <c r="C5" s="316">
        <v>10377</v>
      </c>
      <c r="D5" s="316">
        <v>10057</v>
      </c>
    </row>
    <row r="6" spans="1:4" ht="27.95" customHeight="1">
      <c r="A6" s="26">
        <v>3</v>
      </c>
      <c r="B6" s="48" t="s">
        <v>157</v>
      </c>
      <c r="C6" s="317">
        <v>26510</v>
      </c>
      <c r="D6" s="317">
        <v>25596</v>
      </c>
    </row>
    <row r="7" spans="1:4" ht="27.95" customHeight="1">
      <c r="A7" s="171">
        <v>4</v>
      </c>
      <c r="B7" s="172" t="s">
        <v>158</v>
      </c>
      <c r="C7" s="316">
        <v>22328</v>
      </c>
      <c r="D7" s="316">
        <v>21601</v>
      </c>
    </row>
    <row r="8" spans="1:4" ht="27.95" customHeight="1">
      <c r="A8" s="26">
        <v>5</v>
      </c>
      <c r="B8" s="48" t="s">
        <v>159</v>
      </c>
      <c r="C8" s="317">
        <v>11772</v>
      </c>
      <c r="D8" s="317">
        <v>11117</v>
      </c>
    </row>
    <row r="9" spans="1:4" ht="27.95" customHeight="1">
      <c r="A9" s="171">
        <v>6</v>
      </c>
      <c r="B9" s="172" t="s">
        <v>160</v>
      </c>
      <c r="C9" s="316">
        <v>22394</v>
      </c>
      <c r="D9" s="316">
        <v>21474</v>
      </c>
    </row>
    <row r="10" spans="1:4" ht="27.95" customHeight="1">
      <c r="A10" s="26">
        <v>7</v>
      </c>
      <c r="B10" s="48" t="s">
        <v>161</v>
      </c>
      <c r="C10" s="317">
        <v>12284</v>
      </c>
      <c r="D10" s="317">
        <v>11755</v>
      </c>
    </row>
    <row r="11" spans="1:4" ht="27.95" customHeight="1">
      <c r="A11" s="171">
        <v>8</v>
      </c>
      <c r="B11" s="172" t="s">
        <v>162</v>
      </c>
      <c r="C11" s="316">
        <v>5535</v>
      </c>
      <c r="D11" s="316">
        <v>5229</v>
      </c>
    </row>
    <row r="12" spans="1:4" ht="27.95" customHeight="1">
      <c r="A12" s="26">
        <v>9</v>
      </c>
      <c r="B12" s="48" t="s">
        <v>163</v>
      </c>
      <c r="C12" s="317">
        <v>9658</v>
      </c>
      <c r="D12" s="317">
        <v>9449</v>
      </c>
    </row>
    <row r="13" spans="1:4" ht="27.95" customHeight="1">
      <c r="A13" s="171">
        <v>10</v>
      </c>
      <c r="B13" s="172" t="s">
        <v>164</v>
      </c>
      <c r="C13" s="316">
        <v>3485</v>
      </c>
      <c r="D13" s="316">
        <v>3291</v>
      </c>
    </row>
    <row r="14" spans="1:4" ht="27.95" customHeight="1">
      <c r="A14" s="26">
        <v>11</v>
      </c>
      <c r="B14" s="48" t="s">
        <v>165</v>
      </c>
      <c r="C14" s="317">
        <v>6277</v>
      </c>
      <c r="D14" s="317">
        <v>5910</v>
      </c>
    </row>
    <row r="15" spans="1:4" ht="27.95" customHeight="1">
      <c r="A15" s="171">
        <v>12</v>
      </c>
      <c r="B15" s="172" t="s">
        <v>166</v>
      </c>
      <c r="C15" s="316">
        <v>9017</v>
      </c>
      <c r="D15" s="316">
        <v>8701</v>
      </c>
    </row>
    <row r="16" spans="1:4" ht="27.95" customHeight="1">
      <c r="A16" s="26">
        <v>13</v>
      </c>
      <c r="B16" s="48" t="s">
        <v>167</v>
      </c>
      <c r="C16" s="317">
        <v>3915</v>
      </c>
      <c r="D16" s="317">
        <v>3854</v>
      </c>
    </row>
    <row r="17" spans="1:4" ht="27.95" customHeight="1">
      <c r="A17" s="171">
        <v>14</v>
      </c>
      <c r="B17" s="172" t="s">
        <v>168</v>
      </c>
      <c r="C17" s="316">
        <v>6881</v>
      </c>
      <c r="D17" s="316">
        <v>6597</v>
      </c>
    </row>
    <row r="18" spans="1:4" ht="27.95" customHeight="1">
      <c r="A18" s="26">
        <v>15</v>
      </c>
      <c r="B18" s="48" t="s">
        <v>169</v>
      </c>
      <c r="C18" s="317">
        <v>6017</v>
      </c>
      <c r="D18" s="317">
        <v>5853</v>
      </c>
    </row>
    <row r="19" spans="1:4" ht="27.95" customHeight="1">
      <c r="A19" s="171">
        <v>16</v>
      </c>
      <c r="B19" s="172" t="s">
        <v>170</v>
      </c>
      <c r="C19" s="316">
        <v>5595</v>
      </c>
      <c r="D19" s="316">
        <v>5433</v>
      </c>
    </row>
    <row r="20" spans="1:4" ht="27.95" customHeight="1">
      <c r="A20" s="26">
        <v>17</v>
      </c>
      <c r="B20" s="48" t="s">
        <v>171</v>
      </c>
      <c r="C20" s="317">
        <v>6649</v>
      </c>
      <c r="D20" s="317">
        <v>6534</v>
      </c>
    </row>
    <row r="21" spans="1:4" ht="27.95" customHeight="1">
      <c r="A21" s="171">
        <v>18</v>
      </c>
      <c r="B21" s="172" t="s">
        <v>172</v>
      </c>
      <c r="C21" s="316">
        <v>11498</v>
      </c>
      <c r="D21" s="316">
        <v>11008</v>
      </c>
    </row>
    <row r="22" spans="1:4" ht="27.95" customHeight="1">
      <c r="A22" s="522" t="s">
        <v>0</v>
      </c>
      <c r="B22" s="522"/>
      <c r="C22" s="315">
        <v>184325</v>
      </c>
      <c r="D22" s="315">
        <v>177473</v>
      </c>
    </row>
    <row r="23" spans="1:4" s="8" customFormat="1" ht="30.75" customHeight="1">
      <c r="A23"/>
      <c r="B23"/>
      <c r="C23"/>
    </row>
    <row r="24" spans="1:4" s="21" customFormat="1" ht="12.75" customHeight="1"/>
    <row r="25" spans="1:4" s="21" customFormat="1"/>
    <row r="26" spans="1:4" s="21" customFormat="1"/>
    <row r="27" spans="1:4" s="21" customFormat="1"/>
    <row r="28" spans="1:4" s="21" customFormat="1"/>
    <row r="29" spans="1:4" s="21" customFormat="1"/>
    <row r="30" spans="1:4" s="21" customFormat="1"/>
    <row r="31" spans="1:4" s="21" customFormat="1"/>
    <row r="32" spans="1:4" s="21" customFormat="1"/>
    <row r="33" s="21" customFormat="1" ht="12.75" customHeight="1"/>
    <row r="34" s="21" customFormat="1"/>
    <row r="35" s="21" customFormat="1"/>
    <row r="36" s="21" customFormat="1" ht="12.75" customHeight="1"/>
    <row r="37" s="21" customFormat="1"/>
    <row r="38" s="21" customFormat="1"/>
    <row r="39" s="21" customFormat="1" ht="12.75" customHeight="1"/>
    <row r="40" s="21" customFormat="1"/>
    <row r="41" s="21" customFormat="1"/>
    <row r="42" s="21" customFormat="1"/>
    <row r="43" s="21" customFormat="1"/>
    <row r="44" s="21" customFormat="1"/>
    <row r="45" s="21" customFormat="1"/>
    <row r="46" s="21" customFormat="1"/>
    <row r="47" s="21" customFormat="1" ht="25.5" customHeight="1"/>
    <row r="48" s="21" customFormat="1"/>
    <row r="49" s="21" customFormat="1"/>
    <row r="50" s="21" customFormat="1"/>
    <row r="51" s="21" customFormat="1"/>
    <row r="52" s="21" customFormat="1"/>
    <row r="53" s="21" customFormat="1"/>
    <row r="54" s="21" customFormat="1"/>
    <row r="55" s="21" customFormat="1"/>
    <row r="56" s="21" customFormat="1"/>
    <row r="57" s="21" customFormat="1"/>
    <row r="58" s="21" customFormat="1"/>
    <row r="59" s="21" customFormat="1"/>
    <row r="60" s="21" customFormat="1" ht="12.75" customHeight="1"/>
    <row r="61" s="21" customFormat="1"/>
    <row r="62" s="21" customFormat="1"/>
    <row r="63" s="21" customFormat="1"/>
    <row r="64" s="21" customFormat="1"/>
    <row r="65" spans="1:2" s="21" customFormat="1"/>
    <row r="66" spans="1:2" s="21" customFormat="1"/>
    <row r="67" spans="1:2" s="21" customFormat="1" ht="33" customHeight="1"/>
    <row r="68" spans="1:2" s="21" customFormat="1"/>
    <row r="69" spans="1:2" s="21" customFormat="1">
      <c r="A69"/>
      <c r="B69"/>
    </row>
    <row r="70" spans="1:2" s="21" customFormat="1">
      <c r="A70"/>
      <c r="B70"/>
    </row>
    <row r="71" spans="1:2" s="21" customFormat="1">
      <c r="A71"/>
      <c r="B71"/>
    </row>
    <row r="72" spans="1:2" s="21" customFormat="1">
      <c r="A72"/>
      <c r="B72"/>
    </row>
    <row r="73" spans="1:2" s="21" customFormat="1">
      <c r="A73"/>
      <c r="B73"/>
    </row>
    <row r="74" spans="1:2" s="21" customFormat="1">
      <c r="A74"/>
      <c r="B74"/>
    </row>
    <row r="75" spans="1:2" s="21" customFormat="1">
      <c r="A75"/>
      <c r="B75"/>
    </row>
    <row r="76" spans="1:2" s="21" customFormat="1">
      <c r="A76"/>
      <c r="B76"/>
    </row>
    <row r="77" spans="1:2" s="21" customFormat="1">
      <c r="A77"/>
      <c r="B77"/>
    </row>
    <row r="78" spans="1:2" s="21" customFormat="1">
      <c r="A78"/>
      <c r="B78"/>
    </row>
    <row r="79" spans="1:2" s="21" customFormat="1">
      <c r="A79"/>
      <c r="B79"/>
    </row>
    <row r="80" spans="1:2" s="21" customFormat="1">
      <c r="A80"/>
      <c r="B80"/>
    </row>
    <row r="81" spans="1:2" s="21" customFormat="1">
      <c r="A81"/>
      <c r="B81"/>
    </row>
    <row r="82" spans="1:2" s="21" customFormat="1">
      <c r="A82"/>
      <c r="B82"/>
    </row>
    <row r="83" spans="1:2" s="21" customFormat="1">
      <c r="A83"/>
      <c r="B83"/>
    </row>
    <row r="84" spans="1:2" s="21" customFormat="1">
      <c r="A84"/>
      <c r="B84"/>
    </row>
    <row r="85" spans="1:2" s="21" customFormat="1">
      <c r="A85"/>
      <c r="B85"/>
    </row>
    <row r="86" spans="1:2" s="21" customFormat="1">
      <c r="A86"/>
      <c r="B86"/>
    </row>
    <row r="87" spans="1:2" s="21" customFormat="1">
      <c r="A87"/>
      <c r="B87"/>
    </row>
    <row r="88" spans="1:2" s="21" customFormat="1">
      <c r="A88"/>
      <c r="B88"/>
    </row>
    <row r="89" spans="1:2" s="21" customFormat="1">
      <c r="A89"/>
      <c r="B89"/>
    </row>
    <row r="90" spans="1:2" s="21" customFormat="1">
      <c r="A90"/>
      <c r="B90"/>
    </row>
    <row r="91" spans="1:2" s="21" customFormat="1">
      <c r="A91"/>
      <c r="B91"/>
    </row>
    <row r="92" spans="1:2" s="21" customFormat="1">
      <c r="A92"/>
      <c r="B92"/>
    </row>
    <row r="93" spans="1:2" s="21" customFormat="1">
      <c r="A93"/>
      <c r="B93"/>
    </row>
    <row r="94" spans="1:2" s="21" customFormat="1">
      <c r="A94"/>
      <c r="B94"/>
    </row>
    <row r="95" spans="1:2" s="21" customFormat="1">
      <c r="A95"/>
      <c r="B95"/>
    </row>
    <row r="96" spans="1:2" s="21" customFormat="1">
      <c r="A96"/>
      <c r="B96"/>
    </row>
    <row r="97" spans="1:2" s="21" customFormat="1">
      <c r="A97"/>
      <c r="B97"/>
    </row>
    <row r="98" spans="1:2" s="21" customFormat="1">
      <c r="A98"/>
      <c r="B98"/>
    </row>
    <row r="99" spans="1:2" s="21" customFormat="1">
      <c r="A99"/>
      <c r="B99"/>
    </row>
    <row r="100" spans="1:2" s="21" customFormat="1">
      <c r="A100"/>
      <c r="B100"/>
    </row>
    <row r="101" spans="1:2" s="21" customFormat="1">
      <c r="A101"/>
      <c r="B101"/>
    </row>
    <row r="102" spans="1:2" s="21" customFormat="1">
      <c r="A102"/>
      <c r="B102"/>
    </row>
    <row r="103" spans="1:2" s="21" customFormat="1">
      <c r="A103"/>
      <c r="B103"/>
    </row>
    <row r="104" spans="1:2" s="21" customFormat="1">
      <c r="A104"/>
      <c r="B104"/>
    </row>
    <row r="105" spans="1:2" s="21" customFormat="1">
      <c r="A105"/>
      <c r="B105"/>
    </row>
    <row r="106" spans="1:2" s="21" customFormat="1">
      <c r="A106"/>
      <c r="B106"/>
    </row>
    <row r="107" spans="1:2" s="21" customFormat="1">
      <c r="A107"/>
      <c r="B107"/>
    </row>
    <row r="108" spans="1:2" s="21" customFormat="1">
      <c r="A108"/>
      <c r="B108"/>
    </row>
    <row r="109" spans="1:2" s="21" customFormat="1">
      <c r="A109"/>
      <c r="B109"/>
    </row>
    <row r="110" spans="1:2" s="21" customFormat="1">
      <c r="A110"/>
      <c r="B110"/>
    </row>
    <row r="111" spans="1:2" s="21" customFormat="1">
      <c r="A111"/>
      <c r="B111"/>
    </row>
    <row r="112" spans="1:2" s="21" customFormat="1">
      <c r="A112"/>
      <c r="B112"/>
    </row>
    <row r="113" spans="1:2" s="21" customFormat="1">
      <c r="A113"/>
      <c r="B113"/>
    </row>
    <row r="114" spans="1:2" s="21" customFormat="1">
      <c r="A114"/>
      <c r="B114"/>
    </row>
    <row r="115" spans="1:2" s="21" customFormat="1">
      <c r="A115"/>
      <c r="B115"/>
    </row>
    <row r="116" spans="1:2" s="21" customFormat="1">
      <c r="A116"/>
      <c r="B116"/>
    </row>
    <row r="117" spans="1:2" s="21" customFormat="1">
      <c r="A117"/>
      <c r="B117"/>
    </row>
    <row r="118" spans="1:2" s="21" customFormat="1">
      <c r="A118"/>
      <c r="B118"/>
    </row>
    <row r="119" spans="1:2" s="21" customFormat="1">
      <c r="A119"/>
      <c r="B119"/>
    </row>
    <row r="120" spans="1:2" s="21" customFormat="1">
      <c r="A120"/>
      <c r="B120"/>
    </row>
    <row r="121" spans="1:2" s="21" customFormat="1">
      <c r="A121"/>
      <c r="B121"/>
    </row>
    <row r="122" spans="1:2" s="21" customFormat="1">
      <c r="A122"/>
      <c r="B122"/>
    </row>
    <row r="123" spans="1:2" s="21" customFormat="1">
      <c r="A123"/>
      <c r="B123"/>
    </row>
    <row r="124" spans="1:2" s="21" customFormat="1">
      <c r="A124"/>
      <c r="B124"/>
    </row>
    <row r="125" spans="1:2" s="21" customFormat="1">
      <c r="A125"/>
      <c r="B125"/>
    </row>
    <row r="126" spans="1:2" s="21" customFormat="1">
      <c r="A126"/>
      <c r="B126"/>
    </row>
    <row r="127" spans="1:2" s="21" customFormat="1">
      <c r="A127"/>
      <c r="B127"/>
    </row>
    <row r="128" spans="1:2" s="21" customFormat="1">
      <c r="A128"/>
      <c r="B128"/>
    </row>
    <row r="129" spans="1:2" s="21" customFormat="1">
      <c r="A129"/>
      <c r="B129"/>
    </row>
    <row r="130" spans="1:2" s="21" customFormat="1">
      <c r="A130"/>
      <c r="B130"/>
    </row>
    <row r="131" spans="1:2" s="21" customFormat="1">
      <c r="A131"/>
      <c r="B131"/>
    </row>
    <row r="132" spans="1:2" s="21" customFormat="1">
      <c r="A132"/>
      <c r="B132"/>
    </row>
    <row r="133" spans="1:2" s="21" customFormat="1">
      <c r="A133"/>
      <c r="B133"/>
    </row>
    <row r="134" spans="1:2" s="21" customFormat="1">
      <c r="A134"/>
      <c r="B134"/>
    </row>
    <row r="135" spans="1:2" s="21" customFormat="1">
      <c r="A135"/>
      <c r="B135"/>
    </row>
    <row r="136" spans="1:2" s="21" customFormat="1">
      <c r="A136"/>
      <c r="B136"/>
    </row>
    <row r="137" spans="1:2" s="21" customFormat="1">
      <c r="A137"/>
      <c r="B137"/>
    </row>
    <row r="138" spans="1:2" s="21" customFormat="1">
      <c r="A138"/>
      <c r="B138"/>
    </row>
    <row r="139" spans="1:2" s="21" customFormat="1">
      <c r="A139"/>
      <c r="B139"/>
    </row>
    <row r="140" spans="1:2" s="21" customFormat="1">
      <c r="A140"/>
      <c r="B140"/>
    </row>
    <row r="141" spans="1:2" s="21" customFormat="1">
      <c r="A141"/>
      <c r="B141"/>
    </row>
    <row r="142" spans="1:2" s="21" customFormat="1">
      <c r="A142"/>
      <c r="B142"/>
    </row>
    <row r="143" spans="1:2" s="21" customFormat="1">
      <c r="A143"/>
      <c r="B143"/>
    </row>
    <row r="144" spans="1:2" s="21" customFormat="1">
      <c r="A144"/>
      <c r="B144"/>
    </row>
    <row r="145" spans="1:2" s="21" customFormat="1">
      <c r="A145"/>
      <c r="B145"/>
    </row>
  </sheetData>
  <mergeCells count="5">
    <mergeCell ref="A2:A3"/>
    <mergeCell ref="A22:B22"/>
    <mergeCell ref="B2:B3"/>
    <mergeCell ref="A1:D1"/>
    <mergeCell ref="C2:D2"/>
  </mergeCells>
  <phoneticPr fontId="20" type="noConversion"/>
  <pageMargins left="0.59" right="0.18" top="0.7" bottom="0.68" header="0.51181102362204722" footer="0.51181102362204722"/>
  <pageSetup paperSize="9" scale="8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WhiteSpace="0" topLeftCell="A6" zoomScale="70" zoomScaleNormal="70" zoomScalePageLayoutView="50" workbookViewId="0">
      <selection activeCell="S35" sqref="S35"/>
    </sheetView>
  </sheetViews>
  <sheetFormatPr defaultRowHeight="12.75"/>
  <cols>
    <col min="1" max="1" width="3.5703125" customWidth="1"/>
    <col min="2" max="2" width="24" customWidth="1"/>
    <col min="3" max="3" width="11.5703125" customWidth="1"/>
    <col min="4" max="4" width="10.5703125" customWidth="1"/>
    <col min="5" max="5" width="10.7109375" customWidth="1"/>
    <col min="6" max="6" width="10.28515625" customWidth="1"/>
    <col min="7" max="7" width="10.140625" customWidth="1"/>
    <col min="8" max="8" width="12.28515625" style="4" customWidth="1"/>
    <col min="9" max="9" width="10.7109375" customWidth="1"/>
    <col min="10" max="10" width="10.5703125" customWidth="1"/>
    <col min="11" max="12" width="7.5703125" customWidth="1"/>
    <col min="13" max="13" width="8.5703125" customWidth="1"/>
    <col min="14" max="14" width="8.7109375" customWidth="1"/>
    <col min="15" max="15" width="11.5703125" customWidth="1"/>
  </cols>
  <sheetData>
    <row r="1" spans="1:15" ht="30.75" customHeight="1" thickBot="1">
      <c r="B1" s="526" t="s">
        <v>245</v>
      </c>
      <c r="C1" s="526"/>
      <c r="D1" s="526"/>
      <c r="E1" s="526"/>
      <c r="F1" s="526"/>
      <c r="G1" s="526"/>
      <c r="H1" s="526"/>
      <c r="I1" s="527"/>
      <c r="J1" s="527"/>
      <c r="K1" s="527"/>
      <c r="L1" s="527"/>
      <c r="M1" s="527"/>
      <c r="N1" s="527"/>
      <c r="O1" s="527"/>
    </row>
    <row r="2" spans="1:15" ht="17.25" customHeight="1">
      <c r="A2" s="459" t="s">
        <v>85</v>
      </c>
      <c r="B2" s="540" t="s">
        <v>47</v>
      </c>
      <c r="C2" s="542" t="s">
        <v>130</v>
      </c>
      <c r="D2" s="543"/>
      <c r="E2" s="543"/>
      <c r="F2" s="543"/>
      <c r="G2" s="544"/>
      <c r="H2" s="528" t="s">
        <v>131</v>
      </c>
      <c r="I2" s="529"/>
      <c r="J2" s="529"/>
      <c r="K2" s="529"/>
      <c r="L2" s="529"/>
      <c r="M2" s="529"/>
      <c r="N2" s="529"/>
      <c r="O2" s="530"/>
    </row>
    <row r="3" spans="1:15" ht="19.5" customHeight="1">
      <c r="A3" s="459"/>
      <c r="B3" s="380"/>
      <c r="C3" s="532" t="s">
        <v>33</v>
      </c>
      <c r="D3" s="459" t="s">
        <v>132</v>
      </c>
      <c r="E3" s="459" t="s">
        <v>133</v>
      </c>
      <c r="F3" s="459" t="s">
        <v>134</v>
      </c>
      <c r="G3" s="545" t="s">
        <v>135</v>
      </c>
      <c r="H3" s="532" t="s">
        <v>33</v>
      </c>
      <c r="I3" s="534" t="s">
        <v>136</v>
      </c>
      <c r="J3" s="534" t="s">
        <v>137</v>
      </c>
      <c r="K3" s="537" t="s">
        <v>138</v>
      </c>
      <c r="L3" s="537"/>
      <c r="M3" s="538"/>
      <c r="N3" s="538"/>
      <c r="O3" s="539"/>
    </row>
    <row r="4" spans="1:15" ht="18.75" customHeight="1" thickBot="1">
      <c r="A4" s="531"/>
      <c r="B4" s="541"/>
      <c r="C4" s="533"/>
      <c r="D4" s="531"/>
      <c r="E4" s="531"/>
      <c r="F4" s="531"/>
      <c r="G4" s="546"/>
      <c r="H4" s="533"/>
      <c r="I4" s="535"/>
      <c r="J4" s="535"/>
      <c r="K4" s="82" t="s">
        <v>139</v>
      </c>
      <c r="L4" s="82" t="s">
        <v>140</v>
      </c>
      <c r="M4" s="82" t="s">
        <v>141</v>
      </c>
      <c r="N4" s="82" t="s">
        <v>142</v>
      </c>
      <c r="O4" s="113" t="s">
        <v>143</v>
      </c>
    </row>
    <row r="5" spans="1:15" ht="27.95" customHeight="1" thickTop="1">
      <c r="A5" s="40">
        <v>1</v>
      </c>
      <c r="B5" s="114" t="s">
        <v>2</v>
      </c>
      <c r="C5" s="115">
        <f t="shared" ref="C5:C22" si="0">G5+H5</f>
        <v>3310</v>
      </c>
      <c r="D5" s="83">
        <v>357</v>
      </c>
      <c r="E5" s="318">
        <v>1365</v>
      </c>
      <c r="F5" s="83">
        <f t="shared" ref="F5:F22" si="1">H5-D5-E5</f>
        <v>1478</v>
      </c>
      <c r="G5" s="116">
        <v>110</v>
      </c>
      <c r="H5" s="136">
        <v>3200</v>
      </c>
      <c r="I5" s="84">
        <f t="shared" ref="I5:I22" si="2">H5-J5</f>
        <v>1783</v>
      </c>
      <c r="J5" s="319">
        <v>1417</v>
      </c>
      <c r="K5" s="137">
        <v>144</v>
      </c>
      <c r="L5" s="137">
        <v>154</v>
      </c>
      <c r="M5" s="138">
        <v>269</v>
      </c>
      <c r="N5" s="138">
        <v>304</v>
      </c>
      <c r="O5" s="117">
        <f t="shared" ref="O5:O22" si="3">SUM(K5:N5)</f>
        <v>871</v>
      </c>
    </row>
    <row r="6" spans="1:15" ht="27.95" customHeight="1">
      <c r="A6" s="171">
        <v>2</v>
      </c>
      <c r="B6" s="197" t="s">
        <v>3</v>
      </c>
      <c r="C6" s="198">
        <f t="shared" si="0"/>
        <v>3939</v>
      </c>
      <c r="D6" s="199">
        <v>302</v>
      </c>
      <c r="E6" s="320">
        <v>1939</v>
      </c>
      <c r="F6" s="200">
        <f t="shared" si="1"/>
        <v>1566</v>
      </c>
      <c r="G6" s="201">
        <v>132</v>
      </c>
      <c r="H6" s="202">
        <v>3807</v>
      </c>
      <c r="I6" s="203">
        <f t="shared" si="2"/>
        <v>2391</v>
      </c>
      <c r="J6" s="321">
        <v>1416</v>
      </c>
      <c r="K6" s="204">
        <v>151</v>
      </c>
      <c r="L6" s="204">
        <v>154</v>
      </c>
      <c r="M6" s="205">
        <v>294</v>
      </c>
      <c r="N6" s="205">
        <v>268</v>
      </c>
      <c r="O6" s="206">
        <f t="shared" si="3"/>
        <v>867</v>
      </c>
    </row>
    <row r="7" spans="1:15" ht="27.95" customHeight="1">
      <c r="A7" s="26">
        <v>3</v>
      </c>
      <c r="B7" s="118" t="s">
        <v>4</v>
      </c>
      <c r="C7" s="115">
        <f t="shared" si="0"/>
        <v>9836</v>
      </c>
      <c r="D7" s="85">
        <v>813</v>
      </c>
      <c r="E7" s="322">
        <v>5707</v>
      </c>
      <c r="F7" s="83">
        <f t="shared" si="1"/>
        <v>3102</v>
      </c>
      <c r="G7" s="119">
        <v>214</v>
      </c>
      <c r="H7" s="139">
        <v>9622</v>
      </c>
      <c r="I7" s="86">
        <f t="shared" si="2"/>
        <v>6068</v>
      </c>
      <c r="J7" s="323">
        <v>3554</v>
      </c>
      <c r="K7" s="140">
        <v>371</v>
      </c>
      <c r="L7" s="140">
        <v>422</v>
      </c>
      <c r="M7" s="141">
        <v>670</v>
      </c>
      <c r="N7" s="141">
        <v>632</v>
      </c>
      <c r="O7" s="117">
        <f t="shared" si="3"/>
        <v>2095</v>
      </c>
    </row>
    <row r="8" spans="1:15" ht="27.95" customHeight="1">
      <c r="A8" s="171">
        <v>4</v>
      </c>
      <c r="B8" s="197" t="s">
        <v>5</v>
      </c>
      <c r="C8" s="198">
        <f t="shared" si="0"/>
        <v>21878</v>
      </c>
      <c r="D8" s="199">
        <v>1499</v>
      </c>
      <c r="E8" s="320">
        <v>11633</v>
      </c>
      <c r="F8" s="200">
        <f t="shared" si="1"/>
        <v>8266</v>
      </c>
      <c r="G8" s="201">
        <v>480</v>
      </c>
      <c r="H8" s="202">
        <v>21398</v>
      </c>
      <c r="I8" s="203">
        <f t="shared" si="2"/>
        <v>13597</v>
      </c>
      <c r="J8" s="321">
        <v>7801</v>
      </c>
      <c r="K8" s="204">
        <v>639</v>
      </c>
      <c r="L8" s="204">
        <v>893</v>
      </c>
      <c r="M8" s="205">
        <v>1444</v>
      </c>
      <c r="N8" s="205">
        <v>1335</v>
      </c>
      <c r="O8" s="206">
        <f t="shared" si="3"/>
        <v>4311</v>
      </c>
    </row>
    <row r="9" spans="1:15" ht="27.95" customHeight="1">
      <c r="A9" s="26">
        <v>5</v>
      </c>
      <c r="B9" s="118" t="s">
        <v>6</v>
      </c>
      <c r="C9" s="115">
        <f t="shared" si="0"/>
        <v>18918</v>
      </c>
      <c r="D9" s="85">
        <v>1290</v>
      </c>
      <c r="E9" s="322">
        <v>11244</v>
      </c>
      <c r="F9" s="83">
        <f t="shared" si="1"/>
        <v>6033</v>
      </c>
      <c r="G9" s="119">
        <v>351</v>
      </c>
      <c r="H9" s="139">
        <v>18567</v>
      </c>
      <c r="I9" s="86">
        <f t="shared" si="2"/>
        <v>12246</v>
      </c>
      <c r="J9" s="323">
        <v>6321</v>
      </c>
      <c r="K9" s="140">
        <v>449</v>
      </c>
      <c r="L9" s="140">
        <v>634</v>
      </c>
      <c r="M9" s="141">
        <v>893</v>
      </c>
      <c r="N9" s="141">
        <v>1033</v>
      </c>
      <c r="O9" s="117">
        <f t="shared" si="3"/>
        <v>3009</v>
      </c>
    </row>
    <row r="10" spans="1:15" ht="27.95" customHeight="1">
      <c r="A10" s="171">
        <v>6</v>
      </c>
      <c r="B10" s="197" t="s">
        <v>7</v>
      </c>
      <c r="C10" s="198">
        <f t="shared" si="0"/>
        <v>17849</v>
      </c>
      <c r="D10" s="199">
        <v>1413</v>
      </c>
      <c r="E10" s="320">
        <v>10050</v>
      </c>
      <c r="F10" s="200">
        <f t="shared" si="1"/>
        <v>5822</v>
      </c>
      <c r="G10" s="201">
        <v>564</v>
      </c>
      <c r="H10" s="202">
        <v>17285</v>
      </c>
      <c r="I10" s="203">
        <f t="shared" si="2"/>
        <v>11046</v>
      </c>
      <c r="J10" s="321">
        <v>6239</v>
      </c>
      <c r="K10" s="204">
        <v>541</v>
      </c>
      <c r="L10" s="204">
        <v>508</v>
      </c>
      <c r="M10" s="205">
        <v>1048</v>
      </c>
      <c r="N10" s="205">
        <v>903</v>
      </c>
      <c r="O10" s="206">
        <f t="shared" si="3"/>
        <v>3000</v>
      </c>
    </row>
    <row r="11" spans="1:15" ht="27.95" customHeight="1">
      <c r="A11" s="26">
        <v>7</v>
      </c>
      <c r="B11" s="118" t="s">
        <v>8</v>
      </c>
      <c r="C11" s="115">
        <f t="shared" si="0"/>
        <v>7213</v>
      </c>
      <c r="D11" s="85">
        <v>558</v>
      </c>
      <c r="E11" s="322">
        <v>3134</v>
      </c>
      <c r="F11" s="83">
        <f t="shared" si="1"/>
        <v>3329</v>
      </c>
      <c r="G11" s="119">
        <v>192</v>
      </c>
      <c r="H11" s="139">
        <v>7021</v>
      </c>
      <c r="I11" s="86">
        <f t="shared" si="2"/>
        <v>4289</v>
      </c>
      <c r="J11" s="323">
        <v>2732</v>
      </c>
      <c r="K11" s="140">
        <v>266</v>
      </c>
      <c r="L11" s="140">
        <v>348</v>
      </c>
      <c r="M11" s="141">
        <v>476</v>
      </c>
      <c r="N11" s="141">
        <v>484</v>
      </c>
      <c r="O11" s="117">
        <f t="shared" si="3"/>
        <v>1574</v>
      </c>
    </row>
    <row r="12" spans="1:15" ht="27.95" customHeight="1">
      <c r="A12" s="171">
        <v>8</v>
      </c>
      <c r="B12" s="197" t="s">
        <v>9</v>
      </c>
      <c r="C12" s="198">
        <f t="shared" si="0"/>
        <v>4055</v>
      </c>
      <c r="D12" s="199">
        <v>313</v>
      </c>
      <c r="E12" s="320">
        <v>1821</v>
      </c>
      <c r="F12" s="200">
        <f t="shared" si="1"/>
        <v>1777</v>
      </c>
      <c r="G12" s="201">
        <v>144</v>
      </c>
      <c r="H12" s="202">
        <v>3911</v>
      </c>
      <c r="I12" s="203">
        <f t="shared" si="2"/>
        <v>2343</v>
      </c>
      <c r="J12" s="321">
        <v>1568</v>
      </c>
      <c r="K12" s="204">
        <v>152</v>
      </c>
      <c r="L12" s="204">
        <v>165</v>
      </c>
      <c r="M12" s="205">
        <v>232</v>
      </c>
      <c r="N12" s="205">
        <v>281</v>
      </c>
      <c r="O12" s="206">
        <f t="shared" si="3"/>
        <v>830</v>
      </c>
    </row>
    <row r="13" spans="1:15" ht="27.95" customHeight="1">
      <c r="A13" s="26">
        <v>9</v>
      </c>
      <c r="B13" s="118" t="s">
        <v>10</v>
      </c>
      <c r="C13" s="115">
        <f t="shared" si="0"/>
        <v>8307</v>
      </c>
      <c r="D13" s="85">
        <v>683</v>
      </c>
      <c r="E13" s="322">
        <v>3326</v>
      </c>
      <c r="F13" s="83">
        <f t="shared" si="1"/>
        <v>4068</v>
      </c>
      <c r="G13" s="119">
        <v>230</v>
      </c>
      <c r="H13" s="139">
        <v>8077</v>
      </c>
      <c r="I13" s="86">
        <f t="shared" si="2"/>
        <v>5156</v>
      </c>
      <c r="J13" s="323">
        <v>2921</v>
      </c>
      <c r="K13" s="140">
        <v>249</v>
      </c>
      <c r="L13" s="140">
        <v>312</v>
      </c>
      <c r="M13" s="141">
        <v>413</v>
      </c>
      <c r="N13" s="141">
        <v>535</v>
      </c>
      <c r="O13" s="117">
        <f t="shared" si="3"/>
        <v>1509</v>
      </c>
    </row>
    <row r="14" spans="1:15" ht="27.95" customHeight="1">
      <c r="A14" s="171">
        <v>10</v>
      </c>
      <c r="B14" s="197" t="s">
        <v>11</v>
      </c>
      <c r="C14" s="198">
        <f t="shared" si="0"/>
        <v>2718</v>
      </c>
      <c r="D14" s="199">
        <v>247</v>
      </c>
      <c r="E14" s="320">
        <v>1163</v>
      </c>
      <c r="F14" s="200">
        <f t="shared" si="1"/>
        <v>1228</v>
      </c>
      <c r="G14" s="201">
        <v>80</v>
      </c>
      <c r="H14" s="202">
        <v>2638</v>
      </c>
      <c r="I14" s="203">
        <f t="shared" si="2"/>
        <v>1555</v>
      </c>
      <c r="J14" s="321">
        <v>1083</v>
      </c>
      <c r="K14" s="204">
        <v>108</v>
      </c>
      <c r="L14" s="204">
        <v>140</v>
      </c>
      <c r="M14" s="205">
        <v>200</v>
      </c>
      <c r="N14" s="205">
        <v>199</v>
      </c>
      <c r="O14" s="206">
        <f t="shared" si="3"/>
        <v>647</v>
      </c>
    </row>
    <row r="15" spans="1:15" ht="27.95" customHeight="1">
      <c r="A15" s="26">
        <v>11</v>
      </c>
      <c r="B15" s="118" t="s">
        <v>12</v>
      </c>
      <c r="C15" s="115">
        <f t="shared" si="0"/>
        <v>4863</v>
      </c>
      <c r="D15" s="85">
        <v>375</v>
      </c>
      <c r="E15" s="322">
        <v>2642</v>
      </c>
      <c r="F15" s="83">
        <f t="shared" si="1"/>
        <v>1722</v>
      </c>
      <c r="G15" s="119">
        <v>124</v>
      </c>
      <c r="H15" s="139">
        <v>4739</v>
      </c>
      <c r="I15" s="86">
        <f t="shared" si="2"/>
        <v>3023</v>
      </c>
      <c r="J15" s="323">
        <v>1716</v>
      </c>
      <c r="K15" s="140">
        <v>127</v>
      </c>
      <c r="L15" s="140">
        <v>134</v>
      </c>
      <c r="M15" s="141">
        <v>313</v>
      </c>
      <c r="N15" s="141">
        <v>253</v>
      </c>
      <c r="O15" s="117">
        <f t="shared" si="3"/>
        <v>827</v>
      </c>
    </row>
    <row r="16" spans="1:15" ht="27.95" customHeight="1">
      <c r="A16" s="171">
        <v>12</v>
      </c>
      <c r="B16" s="197" t="s">
        <v>13</v>
      </c>
      <c r="C16" s="198">
        <f t="shared" si="0"/>
        <v>7087</v>
      </c>
      <c r="D16" s="199">
        <v>733</v>
      </c>
      <c r="E16" s="320">
        <v>3297</v>
      </c>
      <c r="F16" s="200">
        <f t="shared" si="1"/>
        <v>2874</v>
      </c>
      <c r="G16" s="201">
        <v>183</v>
      </c>
      <c r="H16" s="202">
        <v>6904</v>
      </c>
      <c r="I16" s="203">
        <f t="shared" si="2"/>
        <v>4312</v>
      </c>
      <c r="J16" s="321">
        <v>2592</v>
      </c>
      <c r="K16" s="204">
        <v>218</v>
      </c>
      <c r="L16" s="204">
        <v>251</v>
      </c>
      <c r="M16" s="205">
        <v>442</v>
      </c>
      <c r="N16" s="205">
        <v>451</v>
      </c>
      <c r="O16" s="206">
        <f t="shared" si="3"/>
        <v>1362</v>
      </c>
    </row>
    <row r="17" spans="1:15" ht="27.95" customHeight="1">
      <c r="A17" s="26">
        <v>13</v>
      </c>
      <c r="B17" s="118" t="s">
        <v>14</v>
      </c>
      <c r="C17" s="115">
        <f t="shared" si="0"/>
        <v>3066</v>
      </c>
      <c r="D17" s="85">
        <v>277</v>
      </c>
      <c r="E17" s="322">
        <v>1195</v>
      </c>
      <c r="F17" s="83">
        <f t="shared" si="1"/>
        <v>1468</v>
      </c>
      <c r="G17" s="119">
        <v>126</v>
      </c>
      <c r="H17" s="139">
        <v>2940</v>
      </c>
      <c r="I17" s="86">
        <f t="shared" si="2"/>
        <v>1668</v>
      </c>
      <c r="J17" s="323">
        <v>1272</v>
      </c>
      <c r="K17" s="140">
        <v>129</v>
      </c>
      <c r="L17" s="140">
        <v>143</v>
      </c>
      <c r="M17" s="141">
        <v>234</v>
      </c>
      <c r="N17" s="141">
        <v>286</v>
      </c>
      <c r="O17" s="117">
        <f t="shared" si="3"/>
        <v>792</v>
      </c>
    </row>
    <row r="18" spans="1:15" ht="27.95" customHeight="1">
      <c r="A18" s="171">
        <v>14</v>
      </c>
      <c r="B18" s="197" t="s">
        <v>15</v>
      </c>
      <c r="C18" s="198">
        <f t="shared" si="0"/>
        <v>5501</v>
      </c>
      <c r="D18" s="199">
        <v>423</v>
      </c>
      <c r="E18" s="320">
        <v>2788</v>
      </c>
      <c r="F18" s="200">
        <f t="shared" si="1"/>
        <v>2121</v>
      </c>
      <c r="G18" s="201">
        <v>169</v>
      </c>
      <c r="H18" s="202">
        <v>5332</v>
      </c>
      <c r="I18" s="203">
        <f t="shared" si="2"/>
        <v>3347</v>
      </c>
      <c r="J18" s="321">
        <v>1985</v>
      </c>
      <c r="K18" s="204">
        <v>146</v>
      </c>
      <c r="L18" s="204">
        <v>202</v>
      </c>
      <c r="M18" s="205">
        <v>279</v>
      </c>
      <c r="N18" s="205">
        <v>339</v>
      </c>
      <c r="O18" s="206">
        <f t="shared" si="3"/>
        <v>966</v>
      </c>
    </row>
    <row r="19" spans="1:15" ht="27.95" customHeight="1">
      <c r="A19" s="26">
        <v>15</v>
      </c>
      <c r="B19" s="118" t="s">
        <v>16</v>
      </c>
      <c r="C19" s="115">
        <f t="shared" si="0"/>
        <v>5126</v>
      </c>
      <c r="D19" s="85">
        <v>529</v>
      </c>
      <c r="E19" s="322">
        <v>2612</v>
      </c>
      <c r="F19" s="83">
        <f t="shared" si="1"/>
        <v>1841</v>
      </c>
      <c r="G19" s="119">
        <v>144</v>
      </c>
      <c r="H19" s="139">
        <v>4982</v>
      </c>
      <c r="I19" s="86">
        <f t="shared" si="2"/>
        <v>3134</v>
      </c>
      <c r="J19" s="323">
        <v>1848</v>
      </c>
      <c r="K19" s="140">
        <v>196</v>
      </c>
      <c r="L19" s="140">
        <v>257</v>
      </c>
      <c r="M19" s="141">
        <v>363</v>
      </c>
      <c r="N19" s="141">
        <v>392</v>
      </c>
      <c r="O19" s="117">
        <f t="shared" si="3"/>
        <v>1208</v>
      </c>
    </row>
    <row r="20" spans="1:15" ht="27.95" customHeight="1">
      <c r="A20" s="171">
        <v>16</v>
      </c>
      <c r="B20" s="197" t="s">
        <v>17</v>
      </c>
      <c r="C20" s="198">
        <f t="shared" si="0"/>
        <v>3689</v>
      </c>
      <c r="D20" s="199">
        <v>466</v>
      </c>
      <c r="E20" s="320">
        <v>1766</v>
      </c>
      <c r="F20" s="200">
        <f t="shared" si="1"/>
        <v>1316</v>
      </c>
      <c r="G20" s="201">
        <v>141</v>
      </c>
      <c r="H20" s="202">
        <v>3548</v>
      </c>
      <c r="I20" s="203">
        <f t="shared" si="2"/>
        <v>2161</v>
      </c>
      <c r="J20" s="321">
        <v>1387</v>
      </c>
      <c r="K20" s="204">
        <v>83</v>
      </c>
      <c r="L20" s="204">
        <v>160</v>
      </c>
      <c r="M20" s="205">
        <v>219</v>
      </c>
      <c r="N20" s="205">
        <v>224</v>
      </c>
      <c r="O20" s="206">
        <f t="shared" si="3"/>
        <v>686</v>
      </c>
    </row>
    <row r="21" spans="1:15" ht="27.95" customHeight="1">
      <c r="A21" s="26">
        <v>17</v>
      </c>
      <c r="B21" s="118" t="s">
        <v>18</v>
      </c>
      <c r="C21" s="115">
        <f t="shared" si="0"/>
        <v>5548</v>
      </c>
      <c r="D21" s="85">
        <v>809</v>
      </c>
      <c r="E21" s="322">
        <v>2530</v>
      </c>
      <c r="F21" s="83">
        <f t="shared" si="1"/>
        <v>1989</v>
      </c>
      <c r="G21" s="119">
        <v>220</v>
      </c>
      <c r="H21" s="139">
        <v>5328</v>
      </c>
      <c r="I21" s="86">
        <f t="shared" si="2"/>
        <v>2908</v>
      </c>
      <c r="J21" s="323">
        <v>2420</v>
      </c>
      <c r="K21" s="140">
        <v>246</v>
      </c>
      <c r="L21" s="140">
        <v>196</v>
      </c>
      <c r="M21" s="141">
        <v>393</v>
      </c>
      <c r="N21" s="141">
        <v>419</v>
      </c>
      <c r="O21" s="117">
        <f t="shared" si="3"/>
        <v>1254</v>
      </c>
    </row>
    <row r="22" spans="1:15" ht="27.95" customHeight="1">
      <c r="A22" s="171">
        <v>18</v>
      </c>
      <c r="B22" s="197" t="s">
        <v>19</v>
      </c>
      <c r="C22" s="198">
        <f t="shared" si="0"/>
        <v>9356</v>
      </c>
      <c r="D22" s="199">
        <v>720</v>
      </c>
      <c r="E22" s="320">
        <v>4796</v>
      </c>
      <c r="F22" s="200">
        <f t="shared" si="1"/>
        <v>3555</v>
      </c>
      <c r="G22" s="201">
        <v>285</v>
      </c>
      <c r="H22" s="202">
        <v>9071</v>
      </c>
      <c r="I22" s="203">
        <f t="shared" si="2"/>
        <v>5824</v>
      </c>
      <c r="J22" s="321">
        <v>3247</v>
      </c>
      <c r="K22" s="204">
        <v>308</v>
      </c>
      <c r="L22" s="204">
        <v>387</v>
      </c>
      <c r="M22" s="205">
        <v>489</v>
      </c>
      <c r="N22" s="205">
        <v>607</v>
      </c>
      <c r="O22" s="206">
        <f t="shared" si="3"/>
        <v>1791</v>
      </c>
    </row>
    <row r="23" spans="1:15" ht="27.95" customHeight="1">
      <c r="A23" s="376" t="s">
        <v>0</v>
      </c>
      <c r="B23" s="536"/>
      <c r="C23" s="115">
        <f>SUM(C5:C22)</f>
        <v>142259</v>
      </c>
      <c r="D23" s="115">
        <f t="shared" ref="D23:O23" si="4">SUM(D5:D22)</f>
        <v>11807</v>
      </c>
      <c r="E23" s="115">
        <f t="shared" si="4"/>
        <v>73008</v>
      </c>
      <c r="F23" s="115">
        <f t="shared" si="4"/>
        <v>53555</v>
      </c>
      <c r="G23" s="115">
        <f t="shared" si="4"/>
        <v>3889</v>
      </c>
      <c r="H23" s="115">
        <f t="shared" si="4"/>
        <v>138370</v>
      </c>
      <c r="I23" s="115">
        <f t="shared" si="4"/>
        <v>86851</v>
      </c>
      <c r="J23" s="115">
        <f t="shared" si="4"/>
        <v>51519</v>
      </c>
      <c r="K23" s="115">
        <f t="shared" si="4"/>
        <v>4523</v>
      </c>
      <c r="L23" s="115">
        <f t="shared" si="4"/>
        <v>5460</v>
      </c>
      <c r="M23" s="115">
        <f t="shared" si="4"/>
        <v>8671</v>
      </c>
      <c r="N23" s="115">
        <f t="shared" si="4"/>
        <v>8945</v>
      </c>
      <c r="O23" s="115">
        <f t="shared" si="4"/>
        <v>27599</v>
      </c>
    </row>
    <row r="24" spans="1:15">
      <c r="B24" s="525"/>
      <c r="C24" s="525"/>
      <c r="D24" s="525"/>
      <c r="E24" s="525"/>
      <c r="F24" s="525"/>
      <c r="G24" s="525"/>
      <c r="H24" s="525"/>
      <c r="O24" s="22"/>
    </row>
    <row r="25" spans="1:15" ht="15.75">
      <c r="H25" s="255"/>
    </row>
    <row r="35" spans="5:7">
      <c r="E35" s="21"/>
      <c r="F35" s="21"/>
      <c r="G35" s="21"/>
    </row>
    <row r="36" spans="5:7">
      <c r="E36" s="21"/>
      <c r="F36" s="21"/>
      <c r="G36" s="21"/>
    </row>
  </sheetData>
  <mergeCells count="16">
    <mergeCell ref="B24:H24"/>
    <mergeCell ref="B1:O1"/>
    <mergeCell ref="H2:O2"/>
    <mergeCell ref="E3:E4"/>
    <mergeCell ref="H3:H4"/>
    <mergeCell ref="I3:I4"/>
    <mergeCell ref="J3:J4"/>
    <mergeCell ref="A23:B23"/>
    <mergeCell ref="F3:F4"/>
    <mergeCell ref="D3:D4"/>
    <mergeCell ref="K3:O3"/>
    <mergeCell ref="A2:A4"/>
    <mergeCell ref="B2:B4"/>
    <mergeCell ref="C2:G2"/>
    <mergeCell ref="C3:C4"/>
    <mergeCell ref="G3:G4"/>
  </mergeCells>
  <phoneticPr fontId="20" type="noConversion"/>
  <pageMargins left="0.72" right="0.16" top="0.31" bottom="0.18" header="0.28000000000000003" footer="0.16"/>
  <pageSetup paperSize="9" scale="8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zoomScale="90" zoomScaleNormal="90" workbookViewId="0">
      <selection activeCell="G21" sqref="G21"/>
    </sheetView>
  </sheetViews>
  <sheetFormatPr defaultColWidth="9.140625" defaultRowHeight="12.75"/>
  <cols>
    <col min="1" max="1" width="4.28515625" style="21" customWidth="1"/>
    <col min="2" max="2" width="25.5703125" style="21" bestFit="1" customWidth="1"/>
    <col min="3" max="3" width="21.28515625" style="21" customWidth="1"/>
    <col min="4" max="4" width="25.7109375" style="21" customWidth="1"/>
    <col min="5" max="5" width="2.28515625" style="21" customWidth="1"/>
    <col min="6" max="6" width="2" style="21" bestFit="1" customWidth="1"/>
    <col min="7" max="7" width="81.85546875" style="21" customWidth="1"/>
    <col min="8" max="8" width="7.5703125" style="21" customWidth="1"/>
    <col min="9" max="9" width="11.28515625" style="21" customWidth="1"/>
    <col min="10" max="10" width="10.7109375" style="21" customWidth="1"/>
    <col min="11" max="16384" width="9.140625" style="21"/>
  </cols>
  <sheetData>
    <row r="1" spans="1:12" ht="20.25">
      <c r="A1" s="324" t="s">
        <v>32</v>
      </c>
      <c r="B1" s="325"/>
      <c r="C1" s="326"/>
      <c r="D1" s="326"/>
      <c r="E1" s="326"/>
      <c r="F1" s="289"/>
      <c r="G1" s="326"/>
      <c r="H1" s="326"/>
      <c r="I1" s="326"/>
      <c r="J1" s="326"/>
      <c r="K1"/>
      <c r="L1"/>
    </row>
    <row r="2" spans="1:12" ht="70.900000000000006" customHeight="1">
      <c r="A2" s="122" t="s">
        <v>1</v>
      </c>
      <c r="B2" s="122" t="s">
        <v>47</v>
      </c>
      <c r="C2" s="327" t="s">
        <v>246</v>
      </c>
      <c r="D2" s="327" t="s">
        <v>247</v>
      </c>
      <c r="F2" s="552"/>
      <c r="G2" s="554" t="s">
        <v>248</v>
      </c>
      <c r="H2" s="556" t="s">
        <v>249</v>
      </c>
      <c r="I2" s="556" t="s">
        <v>250</v>
      </c>
      <c r="J2" s="556" t="s">
        <v>251</v>
      </c>
      <c r="K2"/>
      <c r="L2"/>
    </row>
    <row r="3" spans="1:12" ht="18">
      <c r="A3" s="56">
        <v>1</v>
      </c>
      <c r="B3" s="48" t="s">
        <v>2</v>
      </c>
      <c r="C3" s="73">
        <v>3592</v>
      </c>
      <c r="D3" s="73">
        <v>3627</v>
      </c>
      <c r="F3" s="553"/>
      <c r="G3" s="555"/>
      <c r="H3" s="557"/>
      <c r="I3" s="557"/>
      <c r="J3" s="557"/>
      <c r="K3"/>
      <c r="L3"/>
    </row>
    <row r="4" spans="1:12" ht="18">
      <c r="A4" s="193">
        <v>2</v>
      </c>
      <c r="B4" s="172" t="s">
        <v>3</v>
      </c>
      <c r="C4" s="207">
        <v>4015</v>
      </c>
      <c r="D4" s="207">
        <v>4062</v>
      </c>
      <c r="F4" s="328">
        <v>1</v>
      </c>
      <c r="G4" s="329" t="s">
        <v>252</v>
      </c>
      <c r="H4" s="330" t="s">
        <v>253</v>
      </c>
      <c r="I4" s="331" t="s">
        <v>254</v>
      </c>
      <c r="J4" s="331" t="s">
        <v>255</v>
      </c>
      <c r="K4"/>
      <c r="L4"/>
    </row>
    <row r="5" spans="1:12" ht="18">
      <c r="A5" s="56">
        <v>3</v>
      </c>
      <c r="B5" s="48" t="s">
        <v>4</v>
      </c>
      <c r="C5" s="73">
        <v>9686</v>
      </c>
      <c r="D5" s="73">
        <v>9831</v>
      </c>
      <c r="F5" s="332"/>
      <c r="G5" s="333" t="s">
        <v>256</v>
      </c>
      <c r="H5" s="334" t="s">
        <v>257</v>
      </c>
      <c r="I5" s="331" t="s">
        <v>258</v>
      </c>
      <c r="J5" s="331" t="s">
        <v>259</v>
      </c>
      <c r="K5"/>
      <c r="L5"/>
    </row>
    <row r="6" spans="1:12" ht="18">
      <c r="A6" s="193">
        <v>4</v>
      </c>
      <c r="B6" s="172" t="s">
        <v>5</v>
      </c>
      <c r="C6" s="207">
        <v>22685</v>
      </c>
      <c r="D6" s="207">
        <v>22597</v>
      </c>
      <c r="F6" s="332"/>
      <c r="G6" s="335" t="s">
        <v>144</v>
      </c>
      <c r="H6" s="334" t="s">
        <v>260</v>
      </c>
      <c r="I6" s="331" t="s">
        <v>261</v>
      </c>
      <c r="J6" s="331" t="s">
        <v>262</v>
      </c>
      <c r="K6"/>
      <c r="L6"/>
    </row>
    <row r="7" spans="1:12" ht="18">
      <c r="A7" s="56">
        <v>5</v>
      </c>
      <c r="B7" s="48" t="s">
        <v>6</v>
      </c>
      <c r="C7" s="73">
        <v>20165</v>
      </c>
      <c r="D7" s="73">
        <v>20356</v>
      </c>
      <c r="F7" s="332"/>
      <c r="G7" s="335" t="s">
        <v>145</v>
      </c>
      <c r="H7" s="334" t="s">
        <v>263</v>
      </c>
      <c r="I7" s="331" t="s">
        <v>264</v>
      </c>
      <c r="J7" s="331" t="s">
        <v>265</v>
      </c>
      <c r="K7"/>
      <c r="L7"/>
    </row>
    <row r="8" spans="1:12" ht="18">
      <c r="A8" s="193">
        <v>6</v>
      </c>
      <c r="B8" s="172" t="s">
        <v>7</v>
      </c>
      <c r="C8" s="207">
        <v>17667</v>
      </c>
      <c r="D8" s="207">
        <v>18037</v>
      </c>
      <c r="F8" s="562"/>
      <c r="G8" s="563" t="s">
        <v>266</v>
      </c>
      <c r="H8" s="562" t="s">
        <v>267</v>
      </c>
      <c r="I8" s="565">
        <v>6583</v>
      </c>
      <c r="J8" s="565">
        <v>3224</v>
      </c>
      <c r="K8"/>
      <c r="L8"/>
    </row>
    <row r="9" spans="1:12" ht="18">
      <c r="A9" s="56">
        <v>7</v>
      </c>
      <c r="B9" s="48" t="s">
        <v>8</v>
      </c>
      <c r="C9" s="73">
        <v>7721</v>
      </c>
      <c r="D9" s="73">
        <v>7825</v>
      </c>
      <c r="F9" s="562"/>
      <c r="G9" s="564"/>
      <c r="H9" s="562"/>
      <c r="I9" s="566"/>
      <c r="J9" s="566"/>
      <c r="K9"/>
      <c r="L9"/>
    </row>
    <row r="10" spans="1:12" ht="18">
      <c r="A10" s="193">
        <v>8</v>
      </c>
      <c r="B10" s="172" t="s">
        <v>9</v>
      </c>
      <c r="C10" s="207">
        <v>4350</v>
      </c>
      <c r="D10" s="207">
        <v>4492</v>
      </c>
      <c r="F10" s="328"/>
      <c r="G10" s="335" t="s">
        <v>268</v>
      </c>
      <c r="H10" s="334" t="s">
        <v>269</v>
      </c>
      <c r="I10" s="331">
        <v>5874</v>
      </c>
      <c r="J10" s="331">
        <v>2889</v>
      </c>
      <c r="K10"/>
      <c r="L10"/>
    </row>
    <row r="11" spans="1:12" ht="18">
      <c r="A11" s="56">
        <v>9</v>
      </c>
      <c r="B11" s="48" t="s">
        <v>10</v>
      </c>
      <c r="C11" s="73">
        <v>8233</v>
      </c>
      <c r="D11" s="73">
        <v>8380</v>
      </c>
      <c r="F11" s="336" t="s">
        <v>101</v>
      </c>
      <c r="G11" s="337" t="s">
        <v>270</v>
      </c>
      <c r="H11" s="334" t="s">
        <v>271</v>
      </c>
      <c r="I11" s="331" t="s">
        <v>272</v>
      </c>
      <c r="J11" s="331" t="s">
        <v>273</v>
      </c>
      <c r="K11"/>
      <c r="L11"/>
    </row>
    <row r="12" spans="1:12" ht="18">
      <c r="A12" s="193">
        <v>10</v>
      </c>
      <c r="B12" s="172" t="s">
        <v>11</v>
      </c>
      <c r="C12" s="207">
        <v>2902</v>
      </c>
      <c r="D12" s="207">
        <v>2897</v>
      </c>
      <c r="F12" s="332"/>
      <c r="G12" s="335" t="s">
        <v>146</v>
      </c>
      <c r="H12" s="334" t="s">
        <v>274</v>
      </c>
      <c r="I12" s="331" t="s">
        <v>275</v>
      </c>
      <c r="J12" s="331" t="s">
        <v>275</v>
      </c>
      <c r="K12"/>
      <c r="L12"/>
    </row>
    <row r="13" spans="1:12" ht="18">
      <c r="A13" s="56">
        <v>11</v>
      </c>
      <c r="B13" s="48" t="s">
        <v>12</v>
      </c>
      <c r="C13" s="73">
        <v>5153</v>
      </c>
      <c r="D13" s="73">
        <v>5176</v>
      </c>
      <c r="F13" s="332"/>
      <c r="G13" s="335" t="s">
        <v>147</v>
      </c>
      <c r="H13" s="334" t="s">
        <v>276</v>
      </c>
      <c r="I13" s="331" t="s">
        <v>277</v>
      </c>
      <c r="J13" s="331" t="s">
        <v>278</v>
      </c>
      <c r="K13"/>
      <c r="L13"/>
    </row>
    <row r="14" spans="1:12" ht="18">
      <c r="A14" s="193">
        <v>12</v>
      </c>
      <c r="B14" s="172" t="s">
        <v>13</v>
      </c>
      <c r="C14" s="207">
        <v>7846</v>
      </c>
      <c r="D14" s="207">
        <v>7927</v>
      </c>
      <c r="F14" s="558" t="s">
        <v>102</v>
      </c>
      <c r="G14" s="559" t="s">
        <v>279</v>
      </c>
      <c r="H14" s="562" t="s">
        <v>280</v>
      </c>
      <c r="I14" s="547">
        <v>8376</v>
      </c>
      <c r="J14" s="547">
        <v>2915</v>
      </c>
      <c r="K14"/>
      <c r="L14"/>
    </row>
    <row r="15" spans="1:12" ht="18">
      <c r="A15" s="56">
        <v>13</v>
      </c>
      <c r="B15" s="48" t="s">
        <v>14</v>
      </c>
      <c r="C15" s="73">
        <v>3245</v>
      </c>
      <c r="D15" s="73">
        <v>3271</v>
      </c>
      <c r="F15" s="558"/>
      <c r="G15" s="560"/>
      <c r="H15" s="562"/>
      <c r="I15" s="548"/>
      <c r="J15" s="548"/>
      <c r="K15"/>
      <c r="L15"/>
    </row>
    <row r="16" spans="1:12" ht="18">
      <c r="A16" s="193">
        <v>14</v>
      </c>
      <c r="B16" s="172" t="s">
        <v>15</v>
      </c>
      <c r="C16" s="207">
        <v>5936</v>
      </c>
      <c r="D16" s="207">
        <v>6023</v>
      </c>
      <c r="F16" s="558"/>
      <c r="G16" s="560"/>
      <c r="H16" s="562"/>
      <c r="I16" s="548"/>
      <c r="J16" s="548"/>
      <c r="K16"/>
      <c r="L16"/>
    </row>
    <row r="17" spans="1:12" ht="18">
      <c r="A17" s="56">
        <v>15</v>
      </c>
      <c r="B17" s="48" t="s">
        <v>16</v>
      </c>
      <c r="C17" s="73">
        <v>5471</v>
      </c>
      <c r="D17" s="73">
        <v>5621</v>
      </c>
      <c r="F17" s="558"/>
      <c r="G17" s="561"/>
      <c r="H17" s="562"/>
      <c r="I17" s="549"/>
      <c r="J17" s="549"/>
      <c r="K17"/>
      <c r="L17"/>
    </row>
    <row r="18" spans="1:12" ht="18">
      <c r="A18" s="193">
        <v>16</v>
      </c>
      <c r="B18" s="172" t="s">
        <v>17</v>
      </c>
      <c r="C18" s="207">
        <v>4500</v>
      </c>
      <c r="D18" s="207">
        <v>4603</v>
      </c>
      <c r="F18" s="338">
        <v>4</v>
      </c>
      <c r="G18" s="339" t="s">
        <v>281</v>
      </c>
      <c r="H18" s="340"/>
      <c r="I18" s="25">
        <f>I14+I11+I4</f>
        <v>160067</v>
      </c>
      <c r="J18" s="25">
        <f>J14+J11+J4</f>
        <v>130687</v>
      </c>
      <c r="K18"/>
      <c r="L18"/>
    </row>
    <row r="19" spans="1:12" ht="18">
      <c r="A19" s="56">
        <v>17</v>
      </c>
      <c r="B19" s="48" t="s">
        <v>18</v>
      </c>
      <c r="C19" s="73">
        <v>5835</v>
      </c>
      <c r="D19" s="73">
        <v>5951</v>
      </c>
      <c r="F19" s="341"/>
      <c r="K19"/>
      <c r="L19"/>
    </row>
    <row r="20" spans="1:12" ht="18">
      <c r="A20" s="193">
        <v>18</v>
      </c>
      <c r="B20" s="172" t="s">
        <v>19</v>
      </c>
      <c r="C20" s="207">
        <v>9834</v>
      </c>
      <c r="D20" s="207">
        <v>9953</v>
      </c>
      <c r="F20" s="341"/>
      <c r="K20"/>
      <c r="L20"/>
    </row>
    <row r="21" spans="1:12" ht="18">
      <c r="A21" s="550" t="s">
        <v>0</v>
      </c>
      <c r="B21" s="551"/>
      <c r="C21" s="25">
        <f>SUM(C3:C20)</f>
        <v>148836</v>
      </c>
      <c r="D21" s="25">
        <f>SUM(D3:D20)</f>
        <v>150629</v>
      </c>
      <c r="F21" s="341"/>
      <c r="K21"/>
      <c r="L21"/>
    </row>
  </sheetData>
  <mergeCells count="16">
    <mergeCell ref="J14:J17"/>
    <mergeCell ref="A21:B21"/>
    <mergeCell ref="F2:F3"/>
    <mergeCell ref="G2:G3"/>
    <mergeCell ref="H2:H3"/>
    <mergeCell ref="I2:I3"/>
    <mergeCell ref="F14:F17"/>
    <mergeCell ref="G14:G17"/>
    <mergeCell ref="H14:H17"/>
    <mergeCell ref="I14:I17"/>
    <mergeCell ref="J2:J3"/>
    <mergeCell ref="F8:F9"/>
    <mergeCell ref="G8:G9"/>
    <mergeCell ref="H8:H9"/>
    <mergeCell ref="I8:I9"/>
    <mergeCell ref="J8:J9"/>
  </mergeCells>
  <phoneticPr fontId="20" type="noConversion"/>
  <pageMargins left="0.19685039370078741" right="0.19685039370078741" top="0.98425196850393704" bottom="0.98425196850393704" header="0.51181102362204722" footer="0.51181102362204722"/>
  <pageSetup paperSize="9" scale="7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zoomScale="80" zoomScaleNormal="80" workbookViewId="0">
      <selection activeCell="D24" sqref="D24"/>
    </sheetView>
  </sheetViews>
  <sheetFormatPr defaultRowHeight="12.75"/>
  <cols>
    <col min="2" max="2" width="27.7109375" customWidth="1"/>
    <col min="4" max="4" width="9.85546875" customWidth="1"/>
    <col min="6" max="6" width="11.85546875" customWidth="1"/>
    <col min="8" max="8" width="13.28515625" customWidth="1"/>
    <col min="10" max="10" width="12.7109375" customWidth="1"/>
    <col min="12" max="12" width="12.140625" customWidth="1"/>
    <col min="14" max="14" width="10.85546875" customWidth="1"/>
    <col min="16" max="16" width="11.85546875" customWidth="1"/>
    <col min="18" max="18" width="12.42578125" customWidth="1"/>
    <col min="20" max="20" width="10.7109375" customWidth="1"/>
  </cols>
  <sheetData>
    <row r="1" spans="1:21" ht="23.25">
      <c r="A1" s="222"/>
      <c r="B1" s="581" t="s">
        <v>43</v>
      </c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</row>
    <row r="2" spans="1:21" ht="23.25">
      <c r="A2" s="222"/>
      <c r="B2" s="581" t="s">
        <v>44</v>
      </c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</row>
    <row r="3" spans="1:21" ht="23.25">
      <c r="A3" s="222"/>
      <c r="B3" s="223"/>
      <c r="C3" s="581" t="s">
        <v>282</v>
      </c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</row>
    <row r="4" spans="1:21" ht="18.75" thickBot="1">
      <c r="A4" s="224"/>
      <c r="B4" s="224"/>
      <c r="C4" s="224"/>
      <c r="D4" s="224"/>
      <c r="E4" s="225"/>
      <c r="F4" s="225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</row>
    <row r="5" spans="1:21" ht="18.75" thickBot="1">
      <c r="A5" s="569" t="s">
        <v>1</v>
      </c>
      <c r="B5" s="572" t="s">
        <v>47</v>
      </c>
      <c r="C5" s="575" t="s">
        <v>148</v>
      </c>
      <c r="D5" s="576"/>
      <c r="E5" s="576"/>
      <c r="F5" s="576"/>
      <c r="G5" s="576"/>
      <c r="H5" s="576"/>
      <c r="I5" s="576"/>
      <c r="J5" s="576"/>
      <c r="K5" s="577"/>
      <c r="L5" s="582" t="s">
        <v>283</v>
      </c>
      <c r="M5" s="583"/>
      <c r="N5" s="584"/>
      <c r="O5" s="584"/>
      <c r="P5" s="584"/>
      <c r="Q5" s="584"/>
      <c r="R5" s="584"/>
      <c r="S5" s="584"/>
      <c r="T5" s="584"/>
      <c r="U5" s="585"/>
    </row>
    <row r="6" spans="1:21" ht="15.75" thickBot="1">
      <c r="A6" s="570"/>
      <c r="B6" s="573"/>
      <c r="C6" s="578"/>
      <c r="D6" s="579"/>
      <c r="E6" s="579"/>
      <c r="F6" s="579"/>
      <c r="G6" s="579"/>
      <c r="H6" s="579"/>
      <c r="I6" s="579"/>
      <c r="J6" s="579"/>
      <c r="K6" s="580"/>
      <c r="L6" s="575" t="s">
        <v>149</v>
      </c>
      <c r="M6" s="586"/>
      <c r="N6" s="576"/>
      <c r="O6" s="587"/>
      <c r="P6" s="587"/>
      <c r="Q6" s="587"/>
      <c r="R6" s="588"/>
      <c r="S6" s="575" t="s">
        <v>150</v>
      </c>
      <c r="T6" s="576"/>
      <c r="U6" s="577"/>
    </row>
    <row r="7" spans="1:21" ht="60.75" thickBot="1">
      <c r="A7" s="571"/>
      <c r="B7" s="574"/>
      <c r="C7" s="256" t="s">
        <v>33</v>
      </c>
      <c r="D7" s="226" t="s">
        <v>188</v>
      </c>
      <c r="E7" s="226" t="s">
        <v>189</v>
      </c>
      <c r="F7" s="257" t="s">
        <v>190</v>
      </c>
      <c r="G7" s="226" t="s">
        <v>191</v>
      </c>
      <c r="H7" s="226" t="s">
        <v>192</v>
      </c>
      <c r="I7" s="257" t="s">
        <v>193</v>
      </c>
      <c r="J7" s="226" t="s">
        <v>194</v>
      </c>
      <c r="K7" s="258" t="s">
        <v>195</v>
      </c>
      <c r="L7" s="259" t="s">
        <v>33</v>
      </c>
      <c r="M7" s="226" t="s">
        <v>188</v>
      </c>
      <c r="N7" s="260" t="s">
        <v>189</v>
      </c>
      <c r="O7" s="260" t="s">
        <v>191</v>
      </c>
      <c r="P7" s="260" t="s">
        <v>196</v>
      </c>
      <c r="Q7" s="261" t="s">
        <v>197</v>
      </c>
      <c r="R7" s="262" t="s">
        <v>195</v>
      </c>
      <c r="S7" s="259" t="s">
        <v>33</v>
      </c>
      <c r="T7" s="226" t="s">
        <v>188</v>
      </c>
      <c r="U7" s="258" t="s">
        <v>189</v>
      </c>
    </row>
    <row r="8" spans="1:21" ht="18.75" thickTop="1">
      <c r="A8" s="93">
        <v>1</v>
      </c>
      <c r="B8" s="263" t="s">
        <v>2</v>
      </c>
      <c r="C8" s="264">
        <v>194</v>
      </c>
      <c r="D8" s="228">
        <f>C8-E8</f>
        <v>193</v>
      </c>
      <c r="E8" s="228">
        <v>1</v>
      </c>
      <c r="F8" s="231">
        <v>61</v>
      </c>
      <c r="G8" s="228">
        <f>F8-H8</f>
        <v>61</v>
      </c>
      <c r="H8" s="228">
        <v>0</v>
      </c>
      <c r="I8" s="231">
        <f>C8-F8</f>
        <v>133</v>
      </c>
      <c r="J8" s="75">
        <f>D8-G8</f>
        <v>132</v>
      </c>
      <c r="K8" s="265">
        <f>E8-H8</f>
        <v>1</v>
      </c>
      <c r="L8" s="264">
        <v>292</v>
      </c>
      <c r="M8" s="266">
        <f>L8-N8</f>
        <v>291</v>
      </c>
      <c r="N8" s="81">
        <v>1</v>
      </c>
      <c r="O8" s="81">
        <v>98</v>
      </c>
      <c r="P8" s="228">
        <f t="shared" ref="P8:P25" si="0">M8-O8</f>
        <v>193</v>
      </c>
      <c r="Q8" s="228">
        <v>0</v>
      </c>
      <c r="R8" s="265">
        <f t="shared" ref="R8:R25" si="1">N8-Q8</f>
        <v>1</v>
      </c>
      <c r="S8" s="264">
        <v>291</v>
      </c>
      <c r="T8" s="266">
        <f>S8-U8</f>
        <v>290</v>
      </c>
      <c r="U8" s="81">
        <v>1</v>
      </c>
    </row>
    <row r="9" spans="1:21" ht="18">
      <c r="A9" s="267">
        <v>2</v>
      </c>
      <c r="B9" s="268" t="s">
        <v>3</v>
      </c>
      <c r="C9" s="269">
        <v>180</v>
      </c>
      <c r="D9" s="229">
        <f t="shared" ref="D9:D25" si="2">C9-E9</f>
        <v>180</v>
      </c>
      <c r="E9" s="229">
        <v>0</v>
      </c>
      <c r="F9" s="270">
        <v>59</v>
      </c>
      <c r="G9" s="229">
        <f>F9-H9</f>
        <v>59</v>
      </c>
      <c r="H9" s="229">
        <v>0</v>
      </c>
      <c r="I9" s="271">
        <f>C9-F9</f>
        <v>121</v>
      </c>
      <c r="J9" s="230">
        <f t="shared" ref="J9:K25" si="3">D9-G9</f>
        <v>121</v>
      </c>
      <c r="K9" s="272">
        <f t="shared" si="3"/>
        <v>0</v>
      </c>
      <c r="L9" s="269">
        <v>257</v>
      </c>
      <c r="M9" s="273">
        <f t="shared" ref="M9:M25" si="4">L9-N9</f>
        <v>254</v>
      </c>
      <c r="N9" s="274">
        <v>3</v>
      </c>
      <c r="O9" s="274">
        <v>84</v>
      </c>
      <c r="P9" s="229">
        <f t="shared" si="0"/>
        <v>170</v>
      </c>
      <c r="Q9" s="229">
        <v>1</v>
      </c>
      <c r="R9" s="272">
        <f t="shared" si="1"/>
        <v>2</v>
      </c>
      <c r="S9" s="269">
        <v>254</v>
      </c>
      <c r="T9" s="273">
        <f t="shared" ref="T9:T25" si="5">S9-U9</f>
        <v>251</v>
      </c>
      <c r="U9" s="274">
        <v>3</v>
      </c>
    </row>
    <row r="10" spans="1:21" ht="18">
      <c r="A10" s="94">
        <v>3</v>
      </c>
      <c r="B10" s="275" t="s">
        <v>4</v>
      </c>
      <c r="C10" s="264">
        <v>288</v>
      </c>
      <c r="D10" s="228">
        <f t="shared" si="2"/>
        <v>287</v>
      </c>
      <c r="E10" s="228">
        <v>1</v>
      </c>
      <c r="F10" s="231">
        <v>114</v>
      </c>
      <c r="G10" s="228">
        <f t="shared" ref="G10:G25" si="6">F10-H10</f>
        <v>113</v>
      </c>
      <c r="H10" s="228">
        <v>1</v>
      </c>
      <c r="I10" s="231">
        <f>C10-F10</f>
        <v>174</v>
      </c>
      <c r="J10" s="75">
        <f t="shared" si="3"/>
        <v>174</v>
      </c>
      <c r="K10" s="265">
        <f t="shared" si="3"/>
        <v>0</v>
      </c>
      <c r="L10" s="264">
        <v>422</v>
      </c>
      <c r="M10" s="266">
        <f t="shared" si="4"/>
        <v>417</v>
      </c>
      <c r="N10" s="81">
        <v>5</v>
      </c>
      <c r="O10" s="81">
        <v>165</v>
      </c>
      <c r="P10" s="228">
        <f t="shared" si="0"/>
        <v>252</v>
      </c>
      <c r="Q10" s="228">
        <v>2</v>
      </c>
      <c r="R10" s="265">
        <f t="shared" si="1"/>
        <v>3</v>
      </c>
      <c r="S10" s="264">
        <v>417</v>
      </c>
      <c r="T10" s="266">
        <f t="shared" si="5"/>
        <v>412</v>
      </c>
      <c r="U10" s="81">
        <v>5</v>
      </c>
    </row>
    <row r="11" spans="1:21" ht="18">
      <c r="A11" s="267">
        <v>4</v>
      </c>
      <c r="B11" s="268" t="s">
        <v>5</v>
      </c>
      <c r="C11" s="269">
        <v>973</v>
      </c>
      <c r="D11" s="229">
        <f t="shared" si="2"/>
        <v>964</v>
      </c>
      <c r="E11" s="229">
        <v>9</v>
      </c>
      <c r="F11" s="271">
        <v>371</v>
      </c>
      <c r="G11" s="229">
        <f t="shared" si="6"/>
        <v>366</v>
      </c>
      <c r="H11" s="229">
        <v>5</v>
      </c>
      <c r="I11" s="271">
        <f>C11-F11</f>
        <v>602</v>
      </c>
      <c r="J11" s="230">
        <f t="shared" si="3"/>
        <v>598</v>
      </c>
      <c r="K11" s="272">
        <f t="shared" si="3"/>
        <v>4</v>
      </c>
      <c r="L11" s="269">
        <v>1494</v>
      </c>
      <c r="M11" s="273">
        <f t="shared" si="4"/>
        <v>1480</v>
      </c>
      <c r="N11" s="274">
        <v>14</v>
      </c>
      <c r="O11" s="274">
        <v>592</v>
      </c>
      <c r="P11" s="229">
        <f t="shared" si="0"/>
        <v>888</v>
      </c>
      <c r="Q11" s="229">
        <v>8</v>
      </c>
      <c r="R11" s="272">
        <f t="shared" si="1"/>
        <v>6</v>
      </c>
      <c r="S11" s="269">
        <v>1480</v>
      </c>
      <c r="T11" s="273">
        <f t="shared" si="5"/>
        <v>1466</v>
      </c>
      <c r="U11" s="274">
        <v>14</v>
      </c>
    </row>
    <row r="12" spans="1:21" ht="18">
      <c r="A12" s="94">
        <v>5</v>
      </c>
      <c r="B12" s="275" t="s">
        <v>6</v>
      </c>
      <c r="C12" s="264">
        <v>681</v>
      </c>
      <c r="D12" s="228">
        <f t="shared" si="2"/>
        <v>669</v>
      </c>
      <c r="E12" s="228">
        <v>12</v>
      </c>
      <c r="F12" s="231">
        <v>288</v>
      </c>
      <c r="G12" s="228">
        <f t="shared" si="6"/>
        <v>283</v>
      </c>
      <c r="H12" s="228">
        <v>5</v>
      </c>
      <c r="I12" s="231">
        <f t="shared" ref="I12:I25" si="7">C12-F12</f>
        <v>393</v>
      </c>
      <c r="J12" s="75">
        <f t="shared" si="3"/>
        <v>386</v>
      </c>
      <c r="K12" s="265">
        <f t="shared" si="3"/>
        <v>7</v>
      </c>
      <c r="L12" s="264">
        <v>993</v>
      </c>
      <c r="M12" s="266">
        <f t="shared" si="4"/>
        <v>969</v>
      </c>
      <c r="N12" s="81">
        <v>24</v>
      </c>
      <c r="O12" s="81">
        <v>434</v>
      </c>
      <c r="P12" s="228">
        <f t="shared" si="0"/>
        <v>535</v>
      </c>
      <c r="Q12" s="228">
        <v>10</v>
      </c>
      <c r="R12" s="265">
        <f t="shared" si="1"/>
        <v>14</v>
      </c>
      <c r="S12" s="264">
        <v>969</v>
      </c>
      <c r="T12" s="266">
        <f t="shared" si="5"/>
        <v>945</v>
      </c>
      <c r="U12" s="81">
        <v>24</v>
      </c>
    </row>
    <row r="13" spans="1:21" ht="18">
      <c r="A13" s="267">
        <v>6</v>
      </c>
      <c r="B13" s="268" t="s">
        <v>7</v>
      </c>
      <c r="C13" s="269">
        <v>820</v>
      </c>
      <c r="D13" s="229">
        <f t="shared" si="2"/>
        <v>808</v>
      </c>
      <c r="E13" s="229">
        <v>12</v>
      </c>
      <c r="F13" s="271">
        <v>293</v>
      </c>
      <c r="G13" s="229">
        <f t="shared" si="6"/>
        <v>289</v>
      </c>
      <c r="H13" s="229">
        <v>4</v>
      </c>
      <c r="I13" s="271">
        <f t="shared" si="7"/>
        <v>527</v>
      </c>
      <c r="J13" s="230">
        <f t="shared" si="3"/>
        <v>519</v>
      </c>
      <c r="K13" s="272">
        <f t="shared" si="3"/>
        <v>8</v>
      </c>
      <c r="L13" s="269">
        <v>1182</v>
      </c>
      <c r="M13" s="273">
        <f t="shared" si="4"/>
        <v>1163</v>
      </c>
      <c r="N13" s="274">
        <v>19</v>
      </c>
      <c r="O13" s="274">
        <v>430</v>
      </c>
      <c r="P13" s="229">
        <f t="shared" si="0"/>
        <v>733</v>
      </c>
      <c r="Q13" s="229">
        <v>9</v>
      </c>
      <c r="R13" s="272">
        <f t="shared" si="1"/>
        <v>10</v>
      </c>
      <c r="S13" s="269">
        <v>1163</v>
      </c>
      <c r="T13" s="273">
        <f t="shared" si="5"/>
        <v>1144</v>
      </c>
      <c r="U13" s="274">
        <v>19</v>
      </c>
    </row>
    <row r="14" spans="1:21" ht="18">
      <c r="A14" s="94">
        <v>7</v>
      </c>
      <c r="B14" s="275" t="s">
        <v>8</v>
      </c>
      <c r="C14" s="264">
        <v>289</v>
      </c>
      <c r="D14" s="228">
        <f t="shared" si="2"/>
        <v>282</v>
      </c>
      <c r="E14" s="228">
        <v>7</v>
      </c>
      <c r="F14" s="231">
        <v>104</v>
      </c>
      <c r="G14" s="228">
        <f t="shared" si="6"/>
        <v>103</v>
      </c>
      <c r="H14" s="228">
        <v>1</v>
      </c>
      <c r="I14" s="231">
        <f t="shared" si="7"/>
        <v>185</v>
      </c>
      <c r="J14" s="75">
        <f t="shared" si="3"/>
        <v>179</v>
      </c>
      <c r="K14" s="265">
        <f t="shared" si="3"/>
        <v>6</v>
      </c>
      <c r="L14" s="264">
        <v>414</v>
      </c>
      <c r="M14" s="266">
        <f t="shared" si="4"/>
        <v>404</v>
      </c>
      <c r="N14" s="81">
        <v>10</v>
      </c>
      <c r="O14" s="81">
        <v>153</v>
      </c>
      <c r="P14" s="228">
        <f t="shared" si="0"/>
        <v>251</v>
      </c>
      <c r="Q14" s="228">
        <v>2</v>
      </c>
      <c r="R14" s="265">
        <f t="shared" si="1"/>
        <v>8</v>
      </c>
      <c r="S14" s="264">
        <v>404</v>
      </c>
      <c r="T14" s="266">
        <f t="shared" si="5"/>
        <v>394</v>
      </c>
      <c r="U14" s="81">
        <v>10</v>
      </c>
    </row>
    <row r="15" spans="1:21" ht="18">
      <c r="A15" s="267">
        <v>8</v>
      </c>
      <c r="B15" s="268" t="s">
        <v>9</v>
      </c>
      <c r="C15" s="269">
        <v>164</v>
      </c>
      <c r="D15" s="229">
        <f t="shared" si="2"/>
        <v>162</v>
      </c>
      <c r="E15" s="229">
        <v>2</v>
      </c>
      <c r="F15" s="271">
        <v>71</v>
      </c>
      <c r="G15" s="229">
        <f t="shared" si="6"/>
        <v>71</v>
      </c>
      <c r="H15" s="229">
        <v>0</v>
      </c>
      <c r="I15" s="271">
        <f t="shared" si="7"/>
        <v>93</v>
      </c>
      <c r="J15" s="230">
        <f t="shared" si="3"/>
        <v>91</v>
      </c>
      <c r="K15" s="272">
        <f t="shared" si="3"/>
        <v>2</v>
      </c>
      <c r="L15" s="269">
        <v>254</v>
      </c>
      <c r="M15" s="273">
        <f t="shared" si="4"/>
        <v>250</v>
      </c>
      <c r="N15" s="274">
        <v>4</v>
      </c>
      <c r="O15" s="274">
        <v>98</v>
      </c>
      <c r="P15" s="229">
        <f t="shared" si="0"/>
        <v>152</v>
      </c>
      <c r="Q15" s="229">
        <v>1</v>
      </c>
      <c r="R15" s="272">
        <f t="shared" si="1"/>
        <v>3</v>
      </c>
      <c r="S15" s="269">
        <v>250</v>
      </c>
      <c r="T15" s="273">
        <f t="shared" si="5"/>
        <v>246</v>
      </c>
      <c r="U15" s="274">
        <v>4</v>
      </c>
    </row>
    <row r="16" spans="1:21" ht="18">
      <c r="A16" s="94">
        <v>9</v>
      </c>
      <c r="B16" s="275" t="s">
        <v>10</v>
      </c>
      <c r="C16" s="264">
        <v>315</v>
      </c>
      <c r="D16" s="228">
        <f t="shared" si="2"/>
        <v>313</v>
      </c>
      <c r="E16" s="228">
        <v>2</v>
      </c>
      <c r="F16" s="231">
        <v>121</v>
      </c>
      <c r="G16" s="228">
        <f t="shared" si="6"/>
        <v>120</v>
      </c>
      <c r="H16" s="228">
        <v>1</v>
      </c>
      <c r="I16" s="231">
        <f t="shared" si="7"/>
        <v>194</v>
      </c>
      <c r="J16" s="75">
        <f t="shared" si="3"/>
        <v>193</v>
      </c>
      <c r="K16" s="265">
        <f t="shared" si="3"/>
        <v>1</v>
      </c>
      <c r="L16" s="264">
        <v>448</v>
      </c>
      <c r="M16" s="266">
        <f t="shared" si="4"/>
        <v>444</v>
      </c>
      <c r="N16" s="81">
        <v>4</v>
      </c>
      <c r="O16" s="81">
        <v>177</v>
      </c>
      <c r="P16" s="228">
        <f t="shared" si="0"/>
        <v>267</v>
      </c>
      <c r="Q16" s="228">
        <v>2</v>
      </c>
      <c r="R16" s="265">
        <f t="shared" si="1"/>
        <v>2</v>
      </c>
      <c r="S16" s="264">
        <v>444</v>
      </c>
      <c r="T16" s="266">
        <f t="shared" si="5"/>
        <v>440</v>
      </c>
      <c r="U16" s="81">
        <v>4</v>
      </c>
    </row>
    <row r="17" spans="1:21" ht="18">
      <c r="A17" s="267">
        <v>10</v>
      </c>
      <c r="B17" s="268" t="s">
        <v>11</v>
      </c>
      <c r="C17" s="269">
        <v>128</v>
      </c>
      <c r="D17" s="229">
        <f t="shared" si="2"/>
        <v>127</v>
      </c>
      <c r="E17" s="229">
        <v>1</v>
      </c>
      <c r="F17" s="271">
        <v>51</v>
      </c>
      <c r="G17" s="229">
        <f t="shared" si="6"/>
        <v>50</v>
      </c>
      <c r="H17" s="229">
        <v>1</v>
      </c>
      <c r="I17" s="271">
        <f t="shared" si="7"/>
        <v>77</v>
      </c>
      <c r="J17" s="230">
        <f t="shared" si="3"/>
        <v>77</v>
      </c>
      <c r="K17" s="272">
        <f t="shared" si="3"/>
        <v>0</v>
      </c>
      <c r="L17" s="269">
        <v>172</v>
      </c>
      <c r="M17" s="273">
        <f t="shared" si="4"/>
        <v>171</v>
      </c>
      <c r="N17" s="274">
        <v>1</v>
      </c>
      <c r="O17" s="274">
        <v>68</v>
      </c>
      <c r="P17" s="229">
        <f t="shared" si="0"/>
        <v>103</v>
      </c>
      <c r="Q17" s="229">
        <v>1</v>
      </c>
      <c r="R17" s="272">
        <f t="shared" si="1"/>
        <v>0</v>
      </c>
      <c r="S17" s="269">
        <v>171</v>
      </c>
      <c r="T17" s="273">
        <f t="shared" si="5"/>
        <v>170</v>
      </c>
      <c r="U17" s="274">
        <v>1</v>
      </c>
    </row>
    <row r="18" spans="1:21" ht="18">
      <c r="A18" s="94">
        <v>11</v>
      </c>
      <c r="B18" s="275" t="s">
        <v>12</v>
      </c>
      <c r="C18" s="264">
        <v>267</v>
      </c>
      <c r="D18" s="228">
        <f t="shared" si="2"/>
        <v>266</v>
      </c>
      <c r="E18" s="228">
        <v>1</v>
      </c>
      <c r="F18" s="231">
        <v>111</v>
      </c>
      <c r="G18" s="228">
        <f t="shared" si="6"/>
        <v>111</v>
      </c>
      <c r="H18" s="228">
        <v>0</v>
      </c>
      <c r="I18" s="231">
        <f t="shared" si="7"/>
        <v>156</v>
      </c>
      <c r="J18" s="75">
        <f t="shared" si="3"/>
        <v>155</v>
      </c>
      <c r="K18" s="265">
        <f t="shared" si="3"/>
        <v>1</v>
      </c>
      <c r="L18" s="264">
        <v>390</v>
      </c>
      <c r="M18" s="266">
        <f t="shared" si="4"/>
        <v>387</v>
      </c>
      <c r="N18" s="81">
        <v>3</v>
      </c>
      <c r="O18" s="81">
        <v>163</v>
      </c>
      <c r="P18" s="228">
        <f t="shared" si="0"/>
        <v>224</v>
      </c>
      <c r="Q18" s="228">
        <v>0</v>
      </c>
      <c r="R18" s="265">
        <f t="shared" si="1"/>
        <v>3</v>
      </c>
      <c r="S18" s="264">
        <v>387</v>
      </c>
      <c r="T18" s="266">
        <f t="shared" si="5"/>
        <v>384</v>
      </c>
      <c r="U18" s="81">
        <v>3</v>
      </c>
    </row>
    <row r="19" spans="1:21" ht="18">
      <c r="A19" s="267">
        <v>12</v>
      </c>
      <c r="B19" s="268" t="s">
        <v>13</v>
      </c>
      <c r="C19" s="269">
        <v>280</v>
      </c>
      <c r="D19" s="229">
        <f t="shared" si="2"/>
        <v>278</v>
      </c>
      <c r="E19" s="229">
        <v>2</v>
      </c>
      <c r="F19" s="271">
        <v>99</v>
      </c>
      <c r="G19" s="229">
        <f t="shared" si="6"/>
        <v>98</v>
      </c>
      <c r="H19" s="229">
        <v>1</v>
      </c>
      <c r="I19" s="271">
        <f t="shared" si="7"/>
        <v>181</v>
      </c>
      <c r="J19" s="230">
        <f t="shared" si="3"/>
        <v>180</v>
      </c>
      <c r="K19" s="272">
        <f t="shared" si="3"/>
        <v>1</v>
      </c>
      <c r="L19" s="269">
        <v>403</v>
      </c>
      <c r="M19" s="273">
        <f t="shared" si="4"/>
        <v>401</v>
      </c>
      <c r="N19" s="274">
        <v>2</v>
      </c>
      <c r="O19" s="274">
        <v>158</v>
      </c>
      <c r="P19" s="229">
        <f t="shared" si="0"/>
        <v>243</v>
      </c>
      <c r="Q19" s="229">
        <v>1</v>
      </c>
      <c r="R19" s="272">
        <f t="shared" si="1"/>
        <v>1</v>
      </c>
      <c r="S19" s="269">
        <v>401</v>
      </c>
      <c r="T19" s="273">
        <f t="shared" si="5"/>
        <v>399</v>
      </c>
      <c r="U19" s="274">
        <v>2</v>
      </c>
    </row>
    <row r="20" spans="1:21" ht="18">
      <c r="A20" s="94">
        <v>13</v>
      </c>
      <c r="B20" s="275" t="s">
        <v>14</v>
      </c>
      <c r="C20" s="264">
        <v>117</v>
      </c>
      <c r="D20" s="228">
        <f t="shared" si="2"/>
        <v>117</v>
      </c>
      <c r="E20" s="228">
        <v>0</v>
      </c>
      <c r="F20" s="231">
        <v>37</v>
      </c>
      <c r="G20" s="228">
        <f t="shared" si="6"/>
        <v>37</v>
      </c>
      <c r="H20" s="228">
        <v>0</v>
      </c>
      <c r="I20" s="231">
        <f t="shared" si="7"/>
        <v>80</v>
      </c>
      <c r="J20" s="75">
        <f t="shared" si="3"/>
        <v>80</v>
      </c>
      <c r="K20" s="265">
        <f t="shared" si="3"/>
        <v>0</v>
      </c>
      <c r="L20" s="264">
        <v>175</v>
      </c>
      <c r="M20" s="266">
        <f t="shared" si="4"/>
        <v>175</v>
      </c>
      <c r="N20" s="81">
        <v>0</v>
      </c>
      <c r="O20" s="81">
        <v>61</v>
      </c>
      <c r="P20" s="228">
        <f t="shared" si="0"/>
        <v>114</v>
      </c>
      <c r="Q20" s="228">
        <v>0</v>
      </c>
      <c r="R20" s="265">
        <f t="shared" si="1"/>
        <v>0</v>
      </c>
      <c r="S20" s="264">
        <v>175</v>
      </c>
      <c r="T20" s="266">
        <f t="shared" si="5"/>
        <v>175</v>
      </c>
      <c r="U20" s="81">
        <v>0</v>
      </c>
    </row>
    <row r="21" spans="1:21" ht="18">
      <c r="A21" s="267">
        <v>14</v>
      </c>
      <c r="B21" s="268" t="s">
        <v>15</v>
      </c>
      <c r="C21" s="269">
        <v>233</v>
      </c>
      <c r="D21" s="229">
        <f t="shared" si="2"/>
        <v>233</v>
      </c>
      <c r="E21" s="229">
        <v>0</v>
      </c>
      <c r="F21" s="271">
        <v>91</v>
      </c>
      <c r="G21" s="229">
        <f t="shared" si="6"/>
        <v>91</v>
      </c>
      <c r="H21" s="229">
        <v>0</v>
      </c>
      <c r="I21" s="271">
        <f t="shared" si="7"/>
        <v>142</v>
      </c>
      <c r="J21" s="230">
        <f t="shared" si="3"/>
        <v>142</v>
      </c>
      <c r="K21" s="272">
        <f t="shared" si="3"/>
        <v>0</v>
      </c>
      <c r="L21" s="269">
        <v>339</v>
      </c>
      <c r="M21" s="273">
        <f t="shared" si="4"/>
        <v>338</v>
      </c>
      <c r="N21" s="274">
        <v>1</v>
      </c>
      <c r="O21" s="274">
        <v>135</v>
      </c>
      <c r="P21" s="229">
        <f t="shared" si="0"/>
        <v>203</v>
      </c>
      <c r="Q21" s="229">
        <v>1</v>
      </c>
      <c r="R21" s="272">
        <f t="shared" si="1"/>
        <v>0</v>
      </c>
      <c r="S21" s="269">
        <v>338</v>
      </c>
      <c r="T21" s="273">
        <f t="shared" si="5"/>
        <v>337</v>
      </c>
      <c r="U21" s="274">
        <v>1</v>
      </c>
    </row>
    <row r="22" spans="1:21" ht="18">
      <c r="A22" s="94">
        <v>15</v>
      </c>
      <c r="B22" s="275" t="s">
        <v>16</v>
      </c>
      <c r="C22" s="264">
        <v>202</v>
      </c>
      <c r="D22" s="228">
        <f t="shared" si="2"/>
        <v>200</v>
      </c>
      <c r="E22" s="228">
        <v>2</v>
      </c>
      <c r="F22" s="231">
        <v>74</v>
      </c>
      <c r="G22" s="228">
        <f t="shared" si="6"/>
        <v>74</v>
      </c>
      <c r="H22" s="228">
        <v>0</v>
      </c>
      <c r="I22" s="231">
        <f t="shared" si="7"/>
        <v>128</v>
      </c>
      <c r="J22" s="75">
        <f t="shared" si="3"/>
        <v>126</v>
      </c>
      <c r="K22" s="265">
        <f t="shared" si="3"/>
        <v>2</v>
      </c>
      <c r="L22" s="264">
        <v>302</v>
      </c>
      <c r="M22" s="266">
        <f t="shared" si="4"/>
        <v>300</v>
      </c>
      <c r="N22" s="81">
        <v>2</v>
      </c>
      <c r="O22" s="81">
        <v>111</v>
      </c>
      <c r="P22" s="228">
        <f t="shared" si="0"/>
        <v>189</v>
      </c>
      <c r="Q22" s="228">
        <v>0</v>
      </c>
      <c r="R22" s="265">
        <f t="shared" si="1"/>
        <v>2</v>
      </c>
      <c r="S22" s="264">
        <v>300</v>
      </c>
      <c r="T22" s="266">
        <f t="shared" si="5"/>
        <v>298</v>
      </c>
      <c r="U22" s="81">
        <v>2</v>
      </c>
    </row>
    <row r="23" spans="1:21" ht="18">
      <c r="A23" s="267">
        <v>16</v>
      </c>
      <c r="B23" s="268" t="s">
        <v>17</v>
      </c>
      <c r="C23" s="269">
        <v>140</v>
      </c>
      <c r="D23" s="229">
        <f t="shared" si="2"/>
        <v>133</v>
      </c>
      <c r="E23" s="229">
        <v>7</v>
      </c>
      <c r="F23" s="271">
        <v>64</v>
      </c>
      <c r="G23" s="229">
        <f t="shared" si="6"/>
        <v>60</v>
      </c>
      <c r="H23" s="229">
        <v>4</v>
      </c>
      <c r="I23" s="271">
        <f t="shared" si="7"/>
        <v>76</v>
      </c>
      <c r="J23" s="230">
        <f t="shared" si="3"/>
        <v>73</v>
      </c>
      <c r="K23" s="272">
        <f t="shared" si="3"/>
        <v>3</v>
      </c>
      <c r="L23" s="269">
        <v>207</v>
      </c>
      <c r="M23" s="273">
        <f t="shared" si="4"/>
        <v>198</v>
      </c>
      <c r="N23" s="274">
        <v>9</v>
      </c>
      <c r="O23" s="274">
        <v>85</v>
      </c>
      <c r="P23" s="229">
        <f t="shared" si="0"/>
        <v>113</v>
      </c>
      <c r="Q23" s="229">
        <v>6</v>
      </c>
      <c r="R23" s="272">
        <f t="shared" si="1"/>
        <v>3</v>
      </c>
      <c r="S23" s="269">
        <v>198</v>
      </c>
      <c r="T23" s="273">
        <f t="shared" si="5"/>
        <v>189</v>
      </c>
      <c r="U23" s="274">
        <v>9</v>
      </c>
    </row>
    <row r="24" spans="1:21" ht="18">
      <c r="A24" s="94">
        <v>17</v>
      </c>
      <c r="B24" s="275" t="s">
        <v>18</v>
      </c>
      <c r="C24" s="264">
        <v>236</v>
      </c>
      <c r="D24" s="228">
        <f t="shared" si="2"/>
        <v>234</v>
      </c>
      <c r="E24" s="228">
        <v>2</v>
      </c>
      <c r="F24" s="231">
        <v>88</v>
      </c>
      <c r="G24" s="228">
        <f t="shared" si="6"/>
        <v>87</v>
      </c>
      <c r="H24" s="228">
        <v>1</v>
      </c>
      <c r="I24" s="231">
        <f t="shared" si="7"/>
        <v>148</v>
      </c>
      <c r="J24" s="75">
        <f t="shared" si="3"/>
        <v>147</v>
      </c>
      <c r="K24" s="265">
        <f t="shared" si="3"/>
        <v>1</v>
      </c>
      <c r="L24" s="264">
        <v>360</v>
      </c>
      <c r="M24" s="266">
        <f t="shared" si="4"/>
        <v>358</v>
      </c>
      <c r="N24" s="81">
        <v>2</v>
      </c>
      <c r="O24" s="81">
        <v>130</v>
      </c>
      <c r="P24" s="228">
        <f t="shared" si="0"/>
        <v>228</v>
      </c>
      <c r="Q24" s="228">
        <v>1</v>
      </c>
      <c r="R24" s="265">
        <f t="shared" si="1"/>
        <v>1</v>
      </c>
      <c r="S24" s="264">
        <v>358</v>
      </c>
      <c r="T24" s="266">
        <f t="shared" si="5"/>
        <v>356</v>
      </c>
      <c r="U24" s="81">
        <v>2</v>
      </c>
    </row>
    <row r="25" spans="1:21" ht="18.75" thickBot="1">
      <c r="A25" s="276">
        <v>18</v>
      </c>
      <c r="B25" s="277" t="s">
        <v>19</v>
      </c>
      <c r="C25" s="278">
        <v>430</v>
      </c>
      <c r="D25" s="279">
        <f t="shared" si="2"/>
        <v>426</v>
      </c>
      <c r="E25" s="279">
        <v>4</v>
      </c>
      <c r="F25" s="280">
        <v>149</v>
      </c>
      <c r="G25" s="229">
        <f t="shared" si="6"/>
        <v>147</v>
      </c>
      <c r="H25" s="279">
        <v>2</v>
      </c>
      <c r="I25" s="280">
        <f t="shared" si="7"/>
        <v>281</v>
      </c>
      <c r="J25" s="281">
        <f t="shared" si="3"/>
        <v>279</v>
      </c>
      <c r="K25" s="282">
        <f t="shared" si="3"/>
        <v>2</v>
      </c>
      <c r="L25" s="278">
        <v>632</v>
      </c>
      <c r="M25" s="283">
        <f t="shared" si="4"/>
        <v>621</v>
      </c>
      <c r="N25" s="342">
        <v>11</v>
      </c>
      <c r="O25" s="342">
        <v>223</v>
      </c>
      <c r="P25" s="279">
        <f t="shared" si="0"/>
        <v>398</v>
      </c>
      <c r="Q25" s="279">
        <v>6</v>
      </c>
      <c r="R25" s="282">
        <f t="shared" si="1"/>
        <v>5</v>
      </c>
      <c r="S25" s="278">
        <v>621</v>
      </c>
      <c r="T25" s="283">
        <f t="shared" si="5"/>
        <v>610</v>
      </c>
      <c r="U25" s="342">
        <v>11</v>
      </c>
    </row>
    <row r="26" spans="1:21" ht="18.75" thickBot="1">
      <c r="A26" s="567" t="s">
        <v>0</v>
      </c>
      <c r="B26" s="568"/>
      <c r="C26" s="284">
        <f t="shared" ref="C26:K26" si="8">SUM(C8:C25)</f>
        <v>5937</v>
      </c>
      <c r="D26" s="284">
        <f t="shared" si="8"/>
        <v>5872</v>
      </c>
      <c r="E26" s="284">
        <f t="shared" si="8"/>
        <v>65</v>
      </c>
      <c r="F26" s="284">
        <f t="shared" si="8"/>
        <v>2246</v>
      </c>
      <c r="G26" s="284">
        <f t="shared" si="8"/>
        <v>2220</v>
      </c>
      <c r="H26" s="284">
        <f t="shared" si="8"/>
        <v>26</v>
      </c>
      <c r="I26" s="284">
        <f t="shared" si="8"/>
        <v>3691</v>
      </c>
      <c r="J26" s="284">
        <f t="shared" si="8"/>
        <v>3652</v>
      </c>
      <c r="K26" s="285">
        <f t="shared" si="8"/>
        <v>39</v>
      </c>
      <c r="L26" s="343">
        <f>SUM(L8:L25)</f>
        <v>8736</v>
      </c>
      <c r="M26" s="284">
        <f>SUM(M8:M25)</f>
        <v>8621</v>
      </c>
      <c r="N26" s="284">
        <f>SUM(N8:N25)</f>
        <v>115</v>
      </c>
      <c r="O26" s="284">
        <f>SUM(O8:O25)</f>
        <v>3365</v>
      </c>
      <c r="P26" s="284">
        <f t="shared" ref="P26:R26" si="9">SUM(P8:P25)</f>
        <v>5256</v>
      </c>
      <c r="Q26" s="284">
        <f t="shared" si="9"/>
        <v>51</v>
      </c>
      <c r="R26" s="284">
        <f t="shared" si="9"/>
        <v>64</v>
      </c>
      <c r="S26" s="343">
        <f>SUM(S8:S25)</f>
        <v>8621</v>
      </c>
      <c r="T26" s="284">
        <f>SUM(T8:T25)</f>
        <v>8506</v>
      </c>
      <c r="U26" s="284">
        <f>SUM(U8:U25)</f>
        <v>115</v>
      </c>
    </row>
  </sheetData>
  <mergeCells count="10">
    <mergeCell ref="A26:B26"/>
    <mergeCell ref="A5:A7"/>
    <mergeCell ref="B5:B7"/>
    <mergeCell ref="C5:K6"/>
    <mergeCell ref="B1:U1"/>
    <mergeCell ref="B2:U2"/>
    <mergeCell ref="C3:U3"/>
    <mergeCell ref="L5:U5"/>
    <mergeCell ref="L6:R6"/>
    <mergeCell ref="S6:U6"/>
  </mergeCells>
  <phoneticPr fontId="20" type="noConversion"/>
  <pageMargins left="0.75" right="0.75" top="1" bottom="1" header="0.5" footer="0.5"/>
  <pageSetup paperSize="9" scale="57" fitToHeight="0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60" zoomScaleNormal="60" workbookViewId="0">
      <selection activeCell="R14" sqref="R14"/>
    </sheetView>
  </sheetViews>
  <sheetFormatPr defaultRowHeight="12.75"/>
  <cols>
    <col min="2" max="2" width="26.28515625" customWidth="1"/>
    <col min="3" max="3" width="23.7109375" hidden="1" customWidth="1"/>
    <col min="4" max="4" width="33.7109375" customWidth="1"/>
    <col min="5" max="5" width="28.85546875" customWidth="1"/>
  </cols>
  <sheetData>
    <row r="1" spans="1:5" ht="106.15" customHeight="1">
      <c r="A1" s="589" t="s">
        <v>42</v>
      </c>
      <c r="B1" s="589"/>
      <c r="C1" s="589"/>
      <c r="D1" s="589"/>
      <c r="E1" s="589"/>
    </row>
    <row r="2" spans="1:5" ht="18.75">
      <c r="A2" s="590" t="s">
        <v>312</v>
      </c>
      <c r="B2" s="590"/>
      <c r="C2" s="590"/>
      <c r="D2" s="590"/>
      <c r="E2" s="590"/>
    </row>
    <row r="3" spans="1:5" ht="18">
      <c r="A3" s="14"/>
      <c r="B3" s="167"/>
      <c r="C3" s="168"/>
      <c r="D3" s="168"/>
      <c r="E3" s="14"/>
    </row>
    <row r="4" spans="1:5" ht="63.6" customHeight="1" thickBot="1">
      <c r="A4" s="98" t="s">
        <v>46</v>
      </c>
      <c r="B4" s="98" t="s">
        <v>47</v>
      </c>
      <c r="C4" s="98" t="s">
        <v>151</v>
      </c>
      <c r="D4" s="98" t="s">
        <v>152</v>
      </c>
      <c r="E4" s="98" t="s">
        <v>311</v>
      </c>
    </row>
    <row r="5" spans="1:5" ht="27.95" customHeight="1" thickTop="1">
      <c r="A5" s="40">
        <v>1</v>
      </c>
      <c r="B5" s="41" t="s">
        <v>2</v>
      </c>
      <c r="C5" s="169"/>
      <c r="D5" s="169">
        <v>17</v>
      </c>
      <c r="E5" s="170">
        <v>23</v>
      </c>
    </row>
    <row r="6" spans="1:5" ht="27.95" customHeight="1">
      <c r="A6" s="171">
        <v>2</v>
      </c>
      <c r="B6" s="172" t="s">
        <v>3</v>
      </c>
      <c r="C6" s="173"/>
      <c r="D6" s="173">
        <v>19</v>
      </c>
      <c r="E6" s="176">
        <v>34</v>
      </c>
    </row>
    <row r="7" spans="1:5" ht="27.95" customHeight="1">
      <c r="A7" s="26">
        <v>3</v>
      </c>
      <c r="B7" s="48" t="s">
        <v>4</v>
      </c>
      <c r="C7" s="99"/>
      <c r="D7" s="99">
        <v>41</v>
      </c>
      <c r="E7" s="100">
        <v>48</v>
      </c>
    </row>
    <row r="8" spans="1:5" ht="27.95" customHeight="1">
      <c r="A8" s="171">
        <v>4</v>
      </c>
      <c r="B8" s="172" t="s">
        <v>5</v>
      </c>
      <c r="C8" s="173"/>
      <c r="D8" s="173">
        <v>755</v>
      </c>
      <c r="E8" s="176">
        <v>1143</v>
      </c>
    </row>
    <row r="9" spans="1:5" ht="27.95" customHeight="1">
      <c r="A9" s="26">
        <v>5</v>
      </c>
      <c r="B9" s="48" t="s">
        <v>6</v>
      </c>
      <c r="C9" s="99"/>
      <c r="D9" s="99">
        <v>189</v>
      </c>
      <c r="E9" s="100">
        <v>395</v>
      </c>
    </row>
    <row r="10" spans="1:5" ht="27.95" customHeight="1">
      <c r="A10" s="171">
        <v>6</v>
      </c>
      <c r="B10" s="172" t="s">
        <v>7</v>
      </c>
      <c r="C10" s="173"/>
      <c r="D10" s="173">
        <v>338</v>
      </c>
      <c r="E10" s="176">
        <v>473</v>
      </c>
    </row>
    <row r="11" spans="1:5" ht="27.95" customHeight="1">
      <c r="A11" s="26">
        <v>7</v>
      </c>
      <c r="B11" s="48" t="s">
        <v>8</v>
      </c>
      <c r="C11" s="99"/>
      <c r="D11" s="99">
        <v>143</v>
      </c>
      <c r="E11" s="100">
        <v>188</v>
      </c>
    </row>
    <row r="12" spans="1:5" ht="27.95" customHeight="1">
      <c r="A12" s="171">
        <v>8</v>
      </c>
      <c r="B12" s="172" t="s">
        <v>9</v>
      </c>
      <c r="C12" s="173"/>
      <c r="D12" s="173">
        <v>60</v>
      </c>
      <c r="E12" s="176">
        <v>61</v>
      </c>
    </row>
    <row r="13" spans="1:5" ht="27.95" customHeight="1">
      <c r="A13" s="26">
        <v>9</v>
      </c>
      <c r="B13" s="48" t="s">
        <v>10</v>
      </c>
      <c r="C13" s="99"/>
      <c r="D13" s="99">
        <v>94</v>
      </c>
      <c r="E13" s="100">
        <v>136</v>
      </c>
    </row>
    <row r="14" spans="1:5" ht="27.95" customHeight="1">
      <c r="A14" s="171">
        <v>10</v>
      </c>
      <c r="B14" s="172" t="s">
        <v>11</v>
      </c>
      <c r="C14" s="173"/>
      <c r="D14" s="173">
        <v>51</v>
      </c>
      <c r="E14" s="176">
        <v>72</v>
      </c>
    </row>
    <row r="15" spans="1:5" ht="27.95" customHeight="1">
      <c r="A15" s="26">
        <v>11</v>
      </c>
      <c r="B15" s="48" t="s">
        <v>12</v>
      </c>
      <c r="C15" s="99"/>
      <c r="D15" s="99">
        <v>83</v>
      </c>
      <c r="E15" s="100">
        <v>124</v>
      </c>
    </row>
    <row r="16" spans="1:5" ht="27.95" customHeight="1">
      <c r="A16" s="171">
        <v>12</v>
      </c>
      <c r="B16" s="172" t="s">
        <v>13</v>
      </c>
      <c r="C16" s="173"/>
      <c r="D16" s="173">
        <v>136</v>
      </c>
      <c r="E16" s="176">
        <v>183</v>
      </c>
    </row>
    <row r="17" spans="1:5" ht="27.95" customHeight="1">
      <c r="A17" s="26">
        <v>13</v>
      </c>
      <c r="B17" s="48" t="s">
        <v>14</v>
      </c>
      <c r="C17" s="99"/>
      <c r="D17" s="99">
        <v>9</v>
      </c>
      <c r="E17" s="100">
        <v>16</v>
      </c>
    </row>
    <row r="18" spans="1:5" ht="27.95" customHeight="1">
      <c r="A18" s="171">
        <v>14</v>
      </c>
      <c r="B18" s="172" t="s">
        <v>15</v>
      </c>
      <c r="C18" s="173"/>
      <c r="D18" s="173">
        <v>154</v>
      </c>
      <c r="E18" s="176">
        <v>162</v>
      </c>
    </row>
    <row r="19" spans="1:5" ht="27.95" customHeight="1">
      <c r="A19" s="26">
        <v>15</v>
      </c>
      <c r="B19" s="48" t="s">
        <v>16</v>
      </c>
      <c r="C19" s="99"/>
      <c r="D19" s="99">
        <v>31</v>
      </c>
      <c r="E19" s="100">
        <v>33</v>
      </c>
    </row>
    <row r="20" spans="1:5" ht="27.95" customHeight="1">
      <c r="A20" s="171">
        <v>16</v>
      </c>
      <c r="B20" s="172" t="s">
        <v>17</v>
      </c>
      <c r="C20" s="173"/>
      <c r="D20" s="173">
        <v>103</v>
      </c>
      <c r="E20" s="176">
        <v>126</v>
      </c>
    </row>
    <row r="21" spans="1:5" ht="27.95" customHeight="1">
      <c r="A21" s="26">
        <v>17</v>
      </c>
      <c r="B21" s="48" t="s">
        <v>18</v>
      </c>
      <c r="C21" s="99"/>
      <c r="D21" s="99">
        <v>57</v>
      </c>
      <c r="E21" s="100">
        <v>84</v>
      </c>
    </row>
    <row r="22" spans="1:5" ht="27.95" customHeight="1">
      <c r="A22" s="171">
        <v>18</v>
      </c>
      <c r="B22" s="172" t="s">
        <v>19</v>
      </c>
      <c r="C22" s="173"/>
      <c r="D22" s="173">
        <v>160</v>
      </c>
      <c r="E22" s="176">
        <v>217</v>
      </c>
    </row>
    <row r="23" spans="1:5" ht="27.95" customHeight="1">
      <c r="A23" s="591" t="s">
        <v>0</v>
      </c>
      <c r="B23" s="592"/>
      <c r="C23" s="36">
        <f t="shared" ref="C23:D23" si="0">SUM(C5:C22)</f>
        <v>0</v>
      </c>
      <c r="D23" s="36">
        <f t="shared" si="0"/>
        <v>2440</v>
      </c>
      <c r="E23" s="36">
        <f>SUM(E5:E22)</f>
        <v>3518</v>
      </c>
    </row>
  </sheetData>
  <mergeCells count="3">
    <mergeCell ref="A1:E1"/>
    <mergeCell ref="A2:E2"/>
    <mergeCell ref="A23:B23"/>
  </mergeCells>
  <phoneticPr fontId="20" type="noConversion"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60" zoomScaleNormal="60" workbookViewId="0">
      <selection activeCell="P14" sqref="P14"/>
    </sheetView>
  </sheetViews>
  <sheetFormatPr defaultRowHeight="12.75"/>
  <cols>
    <col min="2" max="2" width="29.7109375" customWidth="1"/>
    <col min="3" max="3" width="31.28515625" customWidth="1"/>
    <col min="4" max="4" width="36.140625" customWidth="1"/>
  </cols>
  <sheetData>
    <row r="1" spans="1:4" ht="138.75" customHeight="1">
      <c r="A1" s="589" t="s">
        <v>30</v>
      </c>
      <c r="B1" s="589"/>
      <c r="C1" s="589"/>
      <c r="D1" s="593"/>
    </row>
    <row r="2" spans="1:4" ht="18.75">
      <c r="A2" s="590" t="s">
        <v>314</v>
      </c>
      <c r="B2" s="590"/>
      <c r="C2" s="590"/>
      <c r="D2" s="14"/>
    </row>
    <row r="3" spans="1:4" ht="31.5">
      <c r="A3" s="109" t="s">
        <v>46</v>
      </c>
      <c r="B3" s="109" t="s">
        <v>47</v>
      </c>
      <c r="C3" s="110" t="s">
        <v>152</v>
      </c>
      <c r="D3" s="23" t="s">
        <v>313</v>
      </c>
    </row>
    <row r="4" spans="1:4" ht="27.95" customHeight="1">
      <c r="A4" s="40">
        <v>1</v>
      </c>
      <c r="B4" s="41" t="s">
        <v>2</v>
      </c>
      <c r="C4" s="57">
        <v>85</v>
      </c>
      <c r="D4" s="96">
        <v>90</v>
      </c>
    </row>
    <row r="5" spans="1:4" ht="27.95" customHeight="1">
      <c r="A5" s="171">
        <v>2</v>
      </c>
      <c r="B5" s="172" t="s">
        <v>3</v>
      </c>
      <c r="C5" s="194">
        <v>49</v>
      </c>
      <c r="D5" s="208">
        <v>54</v>
      </c>
    </row>
    <row r="6" spans="1:4" ht="27.95" customHeight="1">
      <c r="A6" s="26">
        <v>3</v>
      </c>
      <c r="B6" s="48" t="s">
        <v>4</v>
      </c>
      <c r="C6" s="57">
        <v>81</v>
      </c>
      <c r="D6" s="96">
        <v>98</v>
      </c>
    </row>
    <row r="7" spans="1:4" ht="27.95" customHeight="1">
      <c r="A7" s="171">
        <v>4</v>
      </c>
      <c r="B7" s="172" t="s">
        <v>5</v>
      </c>
      <c r="C7" s="194">
        <v>161</v>
      </c>
      <c r="D7" s="208">
        <v>168</v>
      </c>
    </row>
    <row r="8" spans="1:4" ht="27.95" customHeight="1">
      <c r="A8" s="26">
        <v>5</v>
      </c>
      <c r="B8" s="48" t="s">
        <v>6</v>
      </c>
      <c r="C8" s="57">
        <v>82</v>
      </c>
      <c r="D8" s="96">
        <v>87</v>
      </c>
    </row>
    <row r="9" spans="1:4" ht="27.95" customHeight="1">
      <c r="A9" s="171">
        <v>6</v>
      </c>
      <c r="B9" s="172" t="s">
        <v>7</v>
      </c>
      <c r="C9" s="194">
        <v>223</v>
      </c>
      <c r="D9" s="208">
        <v>248</v>
      </c>
    </row>
    <row r="10" spans="1:4" ht="27.95" customHeight="1">
      <c r="A10" s="26">
        <v>7</v>
      </c>
      <c r="B10" s="48" t="s">
        <v>8</v>
      </c>
      <c r="C10" s="57">
        <v>49</v>
      </c>
      <c r="D10" s="96">
        <v>51</v>
      </c>
    </row>
    <row r="11" spans="1:4" ht="27.95" customHeight="1">
      <c r="A11" s="171">
        <v>8</v>
      </c>
      <c r="B11" s="172" t="s">
        <v>9</v>
      </c>
      <c r="C11" s="194">
        <v>61</v>
      </c>
      <c r="D11" s="208">
        <v>67</v>
      </c>
    </row>
    <row r="12" spans="1:4" ht="27.95" customHeight="1">
      <c r="A12" s="26">
        <v>9</v>
      </c>
      <c r="B12" s="48" t="s">
        <v>10</v>
      </c>
      <c r="C12" s="57">
        <v>98</v>
      </c>
      <c r="D12" s="96">
        <v>111</v>
      </c>
    </row>
    <row r="13" spans="1:4" ht="27.95" customHeight="1">
      <c r="A13" s="171">
        <v>10</v>
      </c>
      <c r="B13" s="172" t="s">
        <v>11</v>
      </c>
      <c r="C13" s="194">
        <v>13</v>
      </c>
      <c r="D13" s="208">
        <v>13</v>
      </c>
    </row>
    <row r="14" spans="1:4" ht="27.95" customHeight="1">
      <c r="A14" s="26">
        <v>11</v>
      </c>
      <c r="B14" s="48" t="s">
        <v>12</v>
      </c>
      <c r="C14" s="57">
        <v>28</v>
      </c>
      <c r="D14" s="96">
        <v>28</v>
      </c>
    </row>
    <row r="15" spans="1:4" ht="27.95" customHeight="1">
      <c r="A15" s="171">
        <v>12</v>
      </c>
      <c r="B15" s="172" t="s">
        <v>13</v>
      </c>
      <c r="C15" s="194">
        <v>86</v>
      </c>
      <c r="D15" s="208">
        <v>94</v>
      </c>
    </row>
    <row r="16" spans="1:4" ht="27.95" customHeight="1">
      <c r="A16" s="26">
        <v>13</v>
      </c>
      <c r="B16" s="48" t="s">
        <v>14</v>
      </c>
      <c r="C16" s="57">
        <v>62</v>
      </c>
      <c r="D16" s="96">
        <v>66</v>
      </c>
    </row>
    <row r="17" spans="1:4" ht="27.95" customHeight="1">
      <c r="A17" s="171">
        <v>14</v>
      </c>
      <c r="B17" s="172" t="s">
        <v>15</v>
      </c>
      <c r="C17" s="194">
        <v>80</v>
      </c>
      <c r="D17" s="208">
        <v>89</v>
      </c>
    </row>
    <row r="18" spans="1:4" ht="27.95" customHeight="1">
      <c r="A18" s="26">
        <v>15</v>
      </c>
      <c r="B18" s="48" t="s">
        <v>16</v>
      </c>
      <c r="C18" s="57">
        <v>54</v>
      </c>
      <c r="D18" s="96">
        <v>61</v>
      </c>
    </row>
    <row r="19" spans="1:4" ht="27.95" customHeight="1">
      <c r="A19" s="171">
        <v>16</v>
      </c>
      <c r="B19" s="172" t="s">
        <v>17</v>
      </c>
      <c r="C19" s="194">
        <v>40</v>
      </c>
      <c r="D19" s="208">
        <v>44</v>
      </c>
    </row>
    <row r="20" spans="1:4" ht="27.95" customHeight="1">
      <c r="A20" s="26">
        <v>17</v>
      </c>
      <c r="B20" s="48" t="s">
        <v>18</v>
      </c>
      <c r="C20" s="57">
        <v>109</v>
      </c>
      <c r="D20" s="96">
        <v>121</v>
      </c>
    </row>
    <row r="21" spans="1:4" ht="27.95" customHeight="1">
      <c r="A21" s="171">
        <v>18</v>
      </c>
      <c r="B21" s="172" t="s">
        <v>19</v>
      </c>
      <c r="C21" s="194">
        <v>49</v>
      </c>
      <c r="D21" s="208">
        <v>49</v>
      </c>
    </row>
    <row r="22" spans="1:4" ht="27.95" customHeight="1">
      <c r="A22" s="376" t="s">
        <v>0</v>
      </c>
      <c r="B22" s="377"/>
      <c r="C22" s="97">
        <v>1410</v>
      </c>
      <c r="D22" s="96">
        <v>1539</v>
      </c>
    </row>
  </sheetData>
  <mergeCells count="3">
    <mergeCell ref="A1:D1"/>
    <mergeCell ref="A2:C2"/>
    <mergeCell ref="A22:B22"/>
  </mergeCells>
  <phoneticPr fontId="20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="60" zoomScaleNormal="60" workbookViewId="0">
      <selection activeCell="N17" sqref="N17"/>
    </sheetView>
  </sheetViews>
  <sheetFormatPr defaultRowHeight="12.75"/>
  <cols>
    <col min="1" max="1" width="6.7109375" customWidth="1"/>
    <col min="2" max="2" width="25.140625" bestFit="1" customWidth="1"/>
    <col min="3" max="3" width="22.85546875" customWidth="1"/>
    <col min="4" max="4" width="22.42578125" customWidth="1"/>
  </cols>
  <sheetData>
    <row r="1" spans="1:4" ht="61.5" customHeight="1">
      <c r="A1" s="375" t="s">
        <v>284</v>
      </c>
      <c r="B1" s="375"/>
      <c r="C1" s="375"/>
      <c r="D1" s="375"/>
    </row>
    <row r="2" spans="1:4" ht="64.5" thickBot="1">
      <c r="A2" s="90" t="s">
        <v>1</v>
      </c>
      <c r="B2" s="90" t="s">
        <v>47</v>
      </c>
      <c r="C2" s="91" t="s">
        <v>153</v>
      </c>
      <c r="D2" s="92" t="s">
        <v>285</v>
      </c>
    </row>
    <row r="3" spans="1:4" ht="27.95" customHeight="1" thickTop="1">
      <c r="A3" s="93">
        <v>1</v>
      </c>
      <c r="B3" s="41" t="s">
        <v>2</v>
      </c>
      <c r="C3" s="107">
        <v>29066</v>
      </c>
      <c r="D3" s="107">
        <v>16061</v>
      </c>
    </row>
    <row r="4" spans="1:4" ht="27.95" customHeight="1">
      <c r="A4" s="195">
        <v>2</v>
      </c>
      <c r="B4" s="172" t="s">
        <v>3</v>
      </c>
      <c r="C4" s="196">
        <v>33392</v>
      </c>
      <c r="D4" s="196">
        <v>13131</v>
      </c>
    </row>
    <row r="5" spans="1:4" ht="27.95" customHeight="1">
      <c r="A5" s="94">
        <v>3</v>
      </c>
      <c r="B5" s="48" t="s">
        <v>4</v>
      </c>
      <c r="C5" s="108">
        <v>44068</v>
      </c>
      <c r="D5" s="108">
        <v>28158</v>
      </c>
    </row>
    <row r="6" spans="1:4" ht="27.95" customHeight="1">
      <c r="A6" s="195">
        <v>4</v>
      </c>
      <c r="B6" s="172" t="s">
        <v>5</v>
      </c>
      <c r="C6" s="196">
        <v>194502</v>
      </c>
      <c r="D6" s="196">
        <v>73013</v>
      </c>
    </row>
    <row r="7" spans="1:4" ht="27.95" customHeight="1">
      <c r="A7" s="94">
        <v>5</v>
      </c>
      <c r="B7" s="48" t="s">
        <v>6</v>
      </c>
      <c r="C7" s="108">
        <v>91161</v>
      </c>
      <c r="D7" s="108">
        <v>53291</v>
      </c>
    </row>
    <row r="8" spans="1:4" ht="27.95" customHeight="1">
      <c r="A8" s="195">
        <v>6</v>
      </c>
      <c r="B8" s="172" t="s">
        <v>7</v>
      </c>
      <c r="C8" s="196">
        <v>127093</v>
      </c>
      <c r="D8" s="196">
        <v>60478</v>
      </c>
    </row>
    <row r="9" spans="1:4" ht="27.95" customHeight="1">
      <c r="A9" s="94">
        <v>7</v>
      </c>
      <c r="B9" s="48" t="s">
        <v>8</v>
      </c>
      <c r="C9" s="108">
        <v>43863</v>
      </c>
      <c r="D9" s="108">
        <v>25658</v>
      </c>
    </row>
    <row r="10" spans="1:4" ht="27.95" customHeight="1">
      <c r="A10" s="195">
        <v>8</v>
      </c>
      <c r="B10" s="172" t="s">
        <v>9</v>
      </c>
      <c r="C10" s="196">
        <v>43372</v>
      </c>
      <c r="D10" s="196">
        <v>18844</v>
      </c>
    </row>
    <row r="11" spans="1:4" ht="27.95" customHeight="1">
      <c r="A11" s="94">
        <v>9</v>
      </c>
      <c r="B11" s="48" t="s">
        <v>10</v>
      </c>
      <c r="C11" s="108">
        <v>49552</v>
      </c>
      <c r="D11" s="108">
        <v>25782</v>
      </c>
    </row>
    <row r="12" spans="1:4" ht="27.95" customHeight="1">
      <c r="A12" s="195">
        <v>10</v>
      </c>
      <c r="B12" s="172" t="s">
        <v>11</v>
      </c>
      <c r="C12" s="196">
        <v>18162</v>
      </c>
      <c r="D12" s="196">
        <v>8999</v>
      </c>
    </row>
    <row r="13" spans="1:4" ht="27.95" customHeight="1">
      <c r="A13" s="94">
        <v>11</v>
      </c>
      <c r="B13" s="48" t="s">
        <v>12</v>
      </c>
      <c r="C13" s="108">
        <v>38155</v>
      </c>
      <c r="D13" s="108">
        <v>17340</v>
      </c>
    </row>
    <row r="14" spans="1:4" ht="27.95" customHeight="1">
      <c r="A14" s="195">
        <v>12</v>
      </c>
      <c r="B14" s="172" t="s">
        <v>13</v>
      </c>
      <c r="C14" s="196">
        <v>35245</v>
      </c>
      <c r="D14" s="196">
        <v>23529</v>
      </c>
    </row>
    <row r="15" spans="1:4" ht="27.95" customHeight="1">
      <c r="A15" s="94">
        <v>13</v>
      </c>
      <c r="B15" s="48" t="s">
        <v>14</v>
      </c>
      <c r="C15" s="108">
        <v>22627</v>
      </c>
      <c r="D15" s="108">
        <v>11160</v>
      </c>
    </row>
    <row r="16" spans="1:4" ht="27.95" customHeight="1">
      <c r="A16" s="195">
        <v>14</v>
      </c>
      <c r="B16" s="172" t="s">
        <v>15</v>
      </c>
      <c r="C16" s="196">
        <v>35965</v>
      </c>
      <c r="D16" s="196">
        <v>17611</v>
      </c>
    </row>
    <row r="17" spans="1:4" ht="27.95" customHeight="1">
      <c r="A17" s="94">
        <v>15</v>
      </c>
      <c r="B17" s="48" t="s">
        <v>16</v>
      </c>
      <c r="C17" s="108">
        <v>25401</v>
      </c>
      <c r="D17" s="108">
        <v>15578</v>
      </c>
    </row>
    <row r="18" spans="1:4" ht="27.95" customHeight="1">
      <c r="A18" s="195">
        <v>16</v>
      </c>
      <c r="B18" s="172" t="s">
        <v>17</v>
      </c>
      <c r="C18" s="196">
        <v>41819</v>
      </c>
      <c r="D18" s="196">
        <v>20039</v>
      </c>
    </row>
    <row r="19" spans="1:4" ht="27.95" customHeight="1">
      <c r="A19" s="94">
        <v>17</v>
      </c>
      <c r="B19" s="48" t="s">
        <v>18</v>
      </c>
      <c r="C19" s="108">
        <v>50567</v>
      </c>
      <c r="D19" s="108">
        <v>28101</v>
      </c>
    </row>
    <row r="20" spans="1:4" ht="27.95" customHeight="1">
      <c r="A20" s="209">
        <v>18</v>
      </c>
      <c r="B20" s="210" t="s">
        <v>19</v>
      </c>
      <c r="C20" s="196">
        <v>65104</v>
      </c>
      <c r="D20" s="196">
        <v>29192</v>
      </c>
    </row>
    <row r="21" spans="1:4" ht="27.95" customHeight="1">
      <c r="A21" s="6"/>
      <c r="B21" s="34" t="s">
        <v>0</v>
      </c>
      <c r="C21" s="95">
        <f>SUM(C3:C20)</f>
        <v>989114</v>
      </c>
      <c r="D21" s="95">
        <f>SUM(D3:D20)</f>
        <v>485965</v>
      </c>
    </row>
  </sheetData>
  <mergeCells count="1">
    <mergeCell ref="A1:D1"/>
  </mergeCells>
  <phoneticPr fontId="20" type="noConversion"/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="60" zoomScaleNormal="60" workbookViewId="0">
      <selection activeCell="C19" sqref="C19"/>
    </sheetView>
  </sheetViews>
  <sheetFormatPr defaultRowHeight="12.75"/>
  <cols>
    <col min="2" max="2" width="36.7109375" customWidth="1"/>
    <col min="3" max="3" width="37" customWidth="1"/>
    <col min="4" max="14" width="17.28515625" customWidth="1"/>
  </cols>
  <sheetData>
    <row r="1" spans="1:14" ht="18">
      <c r="A1" s="594" t="s">
        <v>31</v>
      </c>
      <c r="B1" s="594"/>
      <c r="C1" s="59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</row>
    <row r="2" spans="1:14" ht="66.599999999999994" customHeight="1">
      <c r="A2" s="595" t="s">
        <v>287</v>
      </c>
      <c r="B2" s="595"/>
      <c r="C2" s="59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</row>
    <row r="3" spans="1:14" ht="18">
      <c r="A3" s="596" t="s">
        <v>286</v>
      </c>
      <c r="B3" s="596"/>
      <c r="C3" s="59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</row>
    <row r="4" spans="1:14" ht="13.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37.15" customHeight="1">
      <c r="A5" s="35" t="s">
        <v>1</v>
      </c>
      <c r="B5" s="347" t="s">
        <v>47</v>
      </c>
      <c r="C5" s="347" t="s">
        <v>154</v>
      </c>
    </row>
    <row r="6" spans="1:14" ht="27.95" customHeight="1">
      <c r="A6" s="26">
        <v>1</v>
      </c>
      <c r="B6" s="48" t="s">
        <v>2</v>
      </c>
      <c r="C6" s="56">
        <v>9</v>
      </c>
    </row>
    <row r="7" spans="1:14" ht="27.95" customHeight="1">
      <c r="A7" s="348">
        <v>2</v>
      </c>
      <c r="B7" s="349" t="s">
        <v>3</v>
      </c>
      <c r="C7" s="193">
        <v>34</v>
      </c>
    </row>
    <row r="8" spans="1:14" ht="27.95" customHeight="1">
      <c r="A8" s="26">
        <v>3</v>
      </c>
      <c r="B8" s="48" t="s">
        <v>4</v>
      </c>
      <c r="C8" s="56">
        <v>23</v>
      </c>
    </row>
    <row r="9" spans="1:14" ht="27.95" customHeight="1">
      <c r="A9" s="348">
        <v>4</v>
      </c>
      <c r="B9" s="349" t="s">
        <v>5</v>
      </c>
      <c r="C9" s="193">
        <v>75</v>
      </c>
    </row>
    <row r="10" spans="1:14" ht="27.95" customHeight="1">
      <c r="A10" s="26">
        <v>5</v>
      </c>
      <c r="B10" s="48" t="s">
        <v>6</v>
      </c>
      <c r="C10" s="56">
        <v>33</v>
      </c>
    </row>
    <row r="11" spans="1:14" ht="27.95" customHeight="1">
      <c r="A11" s="348">
        <v>6</v>
      </c>
      <c r="B11" s="349" t="s">
        <v>7</v>
      </c>
      <c r="C11" s="193">
        <v>63</v>
      </c>
    </row>
    <row r="12" spans="1:14" ht="27.95" customHeight="1">
      <c r="A12" s="26">
        <v>7</v>
      </c>
      <c r="B12" s="48" t="s">
        <v>8</v>
      </c>
      <c r="C12" s="56">
        <v>44</v>
      </c>
    </row>
    <row r="13" spans="1:14" ht="27.95" customHeight="1">
      <c r="A13" s="348">
        <v>8</v>
      </c>
      <c r="B13" s="349" t="s">
        <v>9</v>
      </c>
      <c r="C13" s="193">
        <v>14</v>
      </c>
    </row>
    <row r="14" spans="1:14" ht="27.95" customHeight="1">
      <c r="A14" s="26">
        <v>9</v>
      </c>
      <c r="B14" s="48" t="s">
        <v>10</v>
      </c>
      <c r="C14" s="56">
        <v>37</v>
      </c>
    </row>
    <row r="15" spans="1:14" ht="27.95" customHeight="1">
      <c r="A15" s="348">
        <v>10</v>
      </c>
      <c r="B15" s="349" t="s">
        <v>11</v>
      </c>
      <c r="C15" s="193">
        <v>14</v>
      </c>
    </row>
    <row r="16" spans="1:14" ht="27.95" customHeight="1">
      <c r="A16" s="26">
        <v>11</v>
      </c>
      <c r="B16" s="48" t="s">
        <v>12</v>
      </c>
      <c r="C16" s="56">
        <v>12</v>
      </c>
    </row>
    <row r="17" spans="1:3" ht="27.95" customHeight="1">
      <c r="A17" s="348">
        <v>12</v>
      </c>
      <c r="B17" s="349" t="s">
        <v>13</v>
      </c>
      <c r="C17" s="193">
        <v>35</v>
      </c>
    </row>
    <row r="18" spans="1:3" ht="27.95" customHeight="1">
      <c r="A18" s="26">
        <v>13</v>
      </c>
      <c r="B18" s="48" t="s">
        <v>14</v>
      </c>
      <c r="C18" s="56">
        <v>16</v>
      </c>
    </row>
    <row r="19" spans="1:3" ht="27.95" customHeight="1">
      <c r="A19" s="348">
        <v>14</v>
      </c>
      <c r="B19" s="349" t="s">
        <v>15</v>
      </c>
      <c r="C19" s="193">
        <v>21</v>
      </c>
    </row>
    <row r="20" spans="1:3" ht="27.95" customHeight="1">
      <c r="A20" s="26">
        <v>15</v>
      </c>
      <c r="B20" s="48" t="s">
        <v>16</v>
      </c>
      <c r="C20" s="56">
        <v>35</v>
      </c>
    </row>
    <row r="21" spans="1:3" ht="27.95" customHeight="1">
      <c r="A21" s="348">
        <v>16</v>
      </c>
      <c r="B21" s="349" t="s">
        <v>17</v>
      </c>
      <c r="C21" s="193">
        <v>187</v>
      </c>
    </row>
    <row r="22" spans="1:3" ht="27.95" customHeight="1">
      <c r="A22" s="26">
        <v>17</v>
      </c>
      <c r="B22" s="48" t="s">
        <v>18</v>
      </c>
      <c r="C22" s="56">
        <v>46</v>
      </c>
    </row>
    <row r="23" spans="1:3" ht="27.95" customHeight="1">
      <c r="A23" s="348">
        <v>18</v>
      </c>
      <c r="B23" s="349" t="s">
        <v>19</v>
      </c>
      <c r="C23" s="193">
        <v>32</v>
      </c>
    </row>
    <row r="24" spans="1:3" ht="18">
      <c r="A24" s="434" t="s">
        <v>0</v>
      </c>
      <c r="B24" s="435"/>
      <c r="C24" s="286">
        <f>SUM(C6:C23)</f>
        <v>730</v>
      </c>
    </row>
  </sheetData>
  <mergeCells count="4">
    <mergeCell ref="A1:C1"/>
    <mergeCell ref="A2:C2"/>
    <mergeCell ref="A3:C3"/>
    <mergeCell ref="A24:B24"/>
  </mergeCells>
  <phoneticPr fontId="20" type="noConversion"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zoomScaleNormal="100" workbookViewId="0">
      <selection activeCell="T11" sqref="T11"/>
    </sheetView>
  </sheetViews>
  <sheetFormatPr defaultRowHeight="12.75"/>
  <cols>
    <col min="1" max="1" width="7.28515625" customWidth="1"/>
    <col min="2" max="2" width="28.42578125" customWidth="1"/>
    <col min="3" max="3" width="13.140625" customWidth="1"/>
    <col min="4" max="4" width="11.85546875" customWidth="1"/>
    <col min="5" max="5" width="10.42578125" customWidth="1"/>
    <col min="6" max="6" width="8.5703125" customWidth="1"/>
    <col min="7" max="7" width="6" customWidth="1"/>
    <col min="8" max="8" width="7" customWidth="1"/>
    <col min="9" max="9" width="6.140625" customWidth="1"/>
    <col min="10" max="10" width="6.42578125" customWidth="1"/>
    <col min="11" max="11" width="6.7109375" customWidth="1"/>
    <col min="12" max="12" width="7" customWidth="1"/>
    <col min="13" max="14" width="6.28515625" customWidth="1"/>
  </cols>
  <sheetData>
    <row r="1" spans="1:15" ht="36.6" customHeight="1">
      <c r="A1" s="598" t="s">
        <v>288</v>
      </c>
      <c r="B1" s="598"/>
      <c r="C1" s="598"/>
      <c r="D1" s="598"/>
      <c r="E1" s="598"/>
      <c r="F1" s="598"/>
      <c r="G1" s="598"/>
      <c r="H1" s="598"/>
      <c r="I1" s="598"/>
      <c r="J1" s="598"/>
      <c r="K1" s="211"/>
      <c r="L1" s="211"/>
      <c r="M1" s="211"/>
      <c r="N1" s="211"/>
      <c r="O1" s="211"/>
    </row>
    <row r="2" spans="1:15" ht="7.15" customHeight="1">
      <c r="A2" s="211"/>
      <c r="B2" s="212"/>
      <c r="C2" s="213"/>
      <c r="D2" s="214"/>
      <c r="E2" s="213"/>
      <c r="F2" s="213"/>
      <c r="G2" s="213"/>
      <c r="H2" s="213"/>
      <c r="I2" s="211"/>
      <c r="J2" s="211"/>
      <c r="K2" s="211"/>
      <c r="L2" s="211"/>
      <c r="M2" s="211"/>
      <c r="N2" s="211"/>
      <c r="O2" s="211"/>
    </row>
    <row r="3" spans="1:15" ht="15.6" customHeight="1">
      <c r="A3" s="597" t="s">
        <v>1</v>
      </c>
      <c r="B3" s="597" t="s">
        <v>38</v>
      </c>
      <c r="C3" s="597" t="s">
        <v>289</v>
      </c>
      <c r="D3" s="599" t="s">
        <v>36</v>
      </c>
      <c r="E3" s="600"/>
      <c r="F3" s="600"/>
      <c r="G3" s="600"/>
      <c r="H3" s="600"/>
      <c r="I3" s="600"/>
      <c r="J3" s="600"/>
      <c r="K3" s="600"/>
      <c r="L3" s="600"/>
      <c r="M3" s="600"/>
      <c r="N3" s="601"/>
      <c r="O3" s="597" t="s">
        <v>200</v>
      </c>
    </row>
    <row r="4" spans="1:15" ht="33" customHeight="1">
      <c r="A4" s="597"/>
      <c r="B4" s="597"/>
      <c r="C4" s="597"/>
      <c r="D4" s="215" t="s">
        <v>22</v>
      </c>
      <c r="E4" s="215" t="s">
        <v>23</v>
      </c>
      <c r="F4" s="215" t="s">
        <v>24</v>
      </c>
      <c r="G4" s="215" t="s">
        <v>37</v>
      </c>
      <c r="H4" s="215" t="s">
        <v>40</v>
      </c>
      <c r="I4" s="215" t="s">
        <v>41</v>
      </c>
      <c r="J4" s="215" t="s">
        <v>182</v>
      </c>
      <c r="K4" s="215" t="s">
        <v>198</v>
      </c>
      <c r="L4" s="215" t="s">
        <v>199</v>
      </c>
      <c r="M4" s="215" t="s">
        <v>183</v>
      </c>
      <c r="N4" s="215" t="s">
        <v>184</v>
      </c>
      <c r="O4" s="597"/>
    </row>
    <row r="5" spans="1:15" ht="18">
      <c r="A5" s="26">
        <v>1</v>
      </c>
      <c r="B5" s="48" t="s">
        <v>2</v>
      </c>
      <c r="C5" s="68">
        <v>352</v>
      </c>
      <c r="D5" s="31">
        <v>281</v>
      </c>
      <c r="E5" s="31">
        <v>56</v>
      </c>
      <c r="F5" s="31">
        <v>11</v>
      </c>
      <c r="G5" s="31">
        <v>1</v>
      </c>
      <c r="H5" s="31">
        <v>2</v>
      </c>
      <c r="I5" s="31">
        <v>1</v>
      </c>
      <c r="J5" s="31"/>
      <c r="K5" s="31"/>
      <c r="L5" s="31"/>
      <c r="M5" s="31"/>
      <c r="N5" s="31"/>
      <c r="O5" s="68">
        <f>D5*3+E5*4+F5*5+G5*6+H5*7+I5*8+J5*9+K5*10+L5*11+M5*12+N5*13</f>
        <v>1150</v>
      </c>
    </row>
    <row r="6" spans="1:15" ht="18">
      <c r="A6" s="171">
        <v>2</v>
      </c>
      <c r="B6" s="172" t="s">
        <v>3</v>
      </c>
      <c r="C6" s="182">
        <v>449</v>
      </c>
      <c r="D6" s="178">
        <v>341</v>
      </c>
      <c r="E6" s="178">
        <v>77</v>
      </c>
      <c r="F6" s="178">
        <v>21</v>
      </c>
      <c r="G6" s="178">
        <v>8</v>
      </c>
      <c r="H6" s="178">
        <v>1</v>
      </c>
      <c r="I6" s="178">
        <v>1</v>
      </c>
      <c r="J6" s="178"/>
      <c r="K6" s="178"/>
      <c r="L6" s="178"/>
      <c r="M6" s="178"/>
      <c r="N6" s="178"/>
      <c r="O6" s="182">
        <f t="shared" ref="O6:O23" si="0">D6*3+E6*4+F6*5+G6*6+H6*7+I6*8+J6*9+K6*10+L6*11+M6*12+N6*13</f>
        <v>1499</v>
      </c>
    </row>
    <row r="7" spans="1:15" ht="18">
      <c r="A7" s="26">
        <v>3</v>
      </c>
      <c r="B7" s="48" t="s">
        <v>4</v>
      </c>
      <c r="C7" s="69">
        <v>580</v>
      </c>
      <c r="D7" s="31">
        <v>478</v>
      </c>
      <c r="E7" s="31">
        <v>75</v>
      </c>
      <c r="F7" s="31">
        <v>14</v>
      </c>
      <c r="G7" s="31">
        <v>8</v>
      </c>
      <c r="H7" s="31">
        <v>1</v>
      </c>
      <c r="I7" s="31">
        <v>4</v>
      </c>
      <c r="J7" s="31"/>
      <c r="K7" s="31"/>
      <c r="L7" s="31"/>
      <c r="M7" s="31"/>
      <c r="N7" s="31"/>
      <c r="O7" s="69">
        <f t="shared" si="0"/>
        <v>1891</v>
      </c>
    </row>
    <row r="8" spans="1:15" ht="18">
      <c r="A8" s="171">
        <v>4</v>
      </c>
      <c r="B8" s="172" t="s">
        <v>5</v>
      </c>
      <c r="C8" s="182">
        <v>1895</v>
      </c>
      <c r="D8" s="178">
        <v>1570</v>
      </c>
      <c r="E8" s="178">
        <v>256</v>
      </c>
      <c r="F8" s="178">
        <v>44</v>
      </c>
      <c r="G8" s="178">
        <v>16</v>
      </c>
      <c r="H8" s="178">
        <v>7</v>
      </c>
      <c r="I8" s="178">
        <v>1</v>
      </c>
      <c r="J8" s="178">
        <v>1</v>
      </c>
      <c r="K8" s="178"/>
      <c r="L8" s="178"/>
      <c r="M8" s="178"/>
      <c r="N8" s="178"/>
      <c r="O8" s="182">
        <f t="shared" si="0"/>
        <v>6116</v>
      </c>
    </row>
    <row r="9" spans="1:15" ht="18">
      <c r="A9" s="26">
        <v>5</v>
      </c>
      <c r="B9" s="48" t="s">
        <v>6</v>
      </c>
      <c r="C9" s="69">
        <v>1250</v>
      </c>
      <c r="D9" s="31">
        <v>1081</v>
      </c>
      <c r="E9" s="31">
        <v>131</v>
      </c>
      <c r="F9" s="31">
        <v>25</v>
      </c>
      <c r="G9" s="31">
        <v>8</v>
      </c>
      <c r="H9" s="31">
        <v>2</v>
      </c>
      <c r="I9" s="31">
        <v>2</v>
      </c>
      <c r="J9" s="31">
        <v>1</v>
      </c>
      <c r="K9" s="31"/>
      <c r="L9" s="31"/>
      <c r="M9" s="31"/>
      <c r="N9" s="31"/>
      <c r="O9" s="69">
        <f t="shared" si="0"/>
        <v>3979</v>
      </c>
    </row>
    <row r="10" spans="1:15" ht="18">
      <c r="A10" s="171">
        <v>6</v>
      </c>
      <c r="B10" s="172" t="s">
        <v>7</v>
      </c>
      <c r="C10" s="182">
        <v>1478</v>
      </c>
      <c r="D10" s="178">
        <v>1186</v>
      </c>
      <c r="E10" s="178">
        <v>202</v>
      </c>
      <c r="F10" s="178">
        <v>61</v>
      </c>
      <c r="G10" s="178">
        <v>17</v>
      </c>
      <c r="H10" s="178">
        <v>6</v>
      </c>
      <c r="I10" s="178">
        <v>4</v>
      </c>
      <c r="J10" s="178"/>
      <c r="K10" s="178">
        <v>1</v>
      </c>
      <c r="L10" s="178">
        <v>1</v>
      </c>
      <c r="M10" s="178"/>
      <c r="N10" s="178"/>
      <c r="O10" s="182">
        <f t="shared" si="0"/>
        <v>4868</v>
      </c>
    </row>
    <row r="11" spans="1:15" ht="18">
      <c r="A11" s="26">
        <v>7</v>
      </c>
      <c r="B11" s="48" t="s">
        <v>8</v>
      </c>
      <c r="C11" s="69">
        <v>536</v>
      </c>
      <c r="D11" s="31">
        <v>461</v>
      </c>
      <c r="E11" s="31">
        <v>56</v>
      </c>
      <c r="F11" s="31">
        <v>14</v>
      </c>
      <c r="G11" s="31">
        <v>4</v>
      </c>
      <c r="H11" s="31">
        <v>1</v>
      </c>
      <c r="I11" s="31"/>
      <c r="J11" s="31"/>
      <c r="K11" s="31"/>
      <c r="L11" s="31"/>
      <c r="M11" s="31"/>
      <c r="N11" s="31"/>
      <c r="O11" s="69">
        <f t="shared" si="0"/>
        <v>1708</v>
      </c>
    </row>
    <row r="12" spans="1:15" ht="18">
      <c r="A12" s="171">
        <v>8</v>
      </c>
      <c r="B12" s="172" t="s">
        <v>9</v>
      </c>
      <c r="C12" s="182">
        <v>395</v>
      </c>
      <c r="D12" s="178">
        <v>329</v>
      </c>
      <c r="E12" s="178">
        <v>52</v>
      </c>
      <c r="F12" s="178">
        <v>8</v>
      </c>
      <c r="G12" s="178">
        <v>4</v>
      </c>
      <c r="H12" s="178">
        <v>1</v>
      </c>
      <c r="I12" s="178">
        <v>1</v>
      </c>
      <c r="J12" s="178"/>
      <c r="K12" s="178"/>
      <c r="L12" s="178"/>
      <c r="M12" s="178"/>
      <c r="N12" s="178"/>
      <c r="O12" s="182">
        <f t="shared" si="0"/>
        <v>1274</v>
      </c>
    </row>
    <row r="13" spans="1:15" ht="18">
      <c r="A13" s="26">
        <v>9</v>
      </c>
      <c r="B13" s="48" t="s">
        <v>10</v>
      </c>
      <c r="C13" s="69">
        <v>604</v>
      </c>
      <c r="D13" s="31">
        <v>496</v>
      </c>
      <c r="E13" s="31">
        <v>80</v>
      </c>
      <c r="F13" s="31">
        <v>24</v>
      </c>
      <c r="G13" s="31">
        <v>4</v>
      </c>
      <c r="H13" s="31"/>
      <c r="I13" s="31"/>
      <c r="J13" s="31"/>
      <c r="K13" s="31"/>
      <c r="L13" s="31"/>
      <c r="M13" s="31"/>
      <c r="N13" s="31"/>
      <c r="O13" s="69">
        <f t="shared" si="0"/>
        <v>1952</v>
      </c>
    </row>
    <row r="14" spans="1:15" ht="18">
      <c r="A14" s="171">
        <v>10</v>
      </c>
      <c r="B14" s="172" t="s">
        <v>11</v>
      </c>
      <c r="C14" s="182">
        <v>246</v>
      </c>
      <c r="D14" s="178">
        <v>210</v>
      </c>
      <c r="E14" s="178">
        <v>24</v>
      </c>
      <c r="F14" s="178">
        <v>10</v>
      </c>
      <c r="G14" s="178">
        <v>1</v>
      </c>
      <c r="H14" s="178"/>
      <c r="I14" s="178"/>
      <c r="J14" s="178"/>
      <c r="K14" s="178"/>
      <c r="L14" s="178"/>
      <c r="M14" s="178">
        <v>1</v>
      </c>
      <c r="N14" s="178"/>
      <c r="O14" s="182">
        <f t="shared" si="0"/>
        <v>794</v>
      </c>
    </row>
    <row r="15" spans="1:15" ht="18">
      <c r="A15" s="26">
        <v>11</v>
      </c>
      <c r="B15" s="48" t="s">
        <v>12</v>
      </c>
      <c r="C15" s="69">
        <v>451</v>
      </c>
      <c r="D15" s="31">
        <v>382</v>
      </c>
      <c r="E15" s="31">
        <v>51</v>
      </c>
      <c r="F15" s="31">
        <v>14</v>
      </c>
      <c r="G15" s="31">
        <v>2</v>
      </c>
      <c r="H15" s="31">
        <v>2</v>
      </c>
      <c r="I15" s="31"/>
      <c r="J15" s="31"/>
      <c r="K15" s="31"/>
      <c r="L15" s="31"/>
      <c r="M15" s="31"/>
      <c r="N15" s="31"/>
      <c r="O15" s="69">
        <f t="shared" si="0"/>
        <v>1446</v>
      </c>
    </row>
    <row r="16" spans="1:15" ht="18">
      <c r="A16" s="171">
        <v>12</v>
      </c>
      <c r="B16" s="172" t="s">
        <v>13</v>
      </c>
      <c r="C16" s="182">
        <v>515</v>
      </c>
      <c r="D16" s="178">
        <v>403</v>
      </c>
      <c r="E16" s="178">
        <v>83</v>
      </c>
      <c r="F16" s="178">
        <v>20</v>
      </c>
      <c r="G16" s="178">
        <v>4</v>
      </c>
      <c r="H16" s="178">
        <v>2</v>
      </c>
      <c r="I16" s="178">
        <v>2</v>
      </c>
      <c r="J16" s="178">
        <v>1</v>
      </c>
      <c r="K16" s="178"/>
      <c r="L16" s="178"/>
      <c r="M16" s="178"/>
      <c r="N16" s="178"/>
      <c r="O16" s="182">
        <f t="shared" si="0"/>
        <v>1704</v>
      </c>
    </row>
    <row r="17" spans="1:15" ht="18">
      <c r="A17" s="26">
        <v>13</v>
      </c>
      <c r="B17" s="48" t="s">
        <v>14</v>
      </c>
      <c r="C17" s="69">
        <v>267</v>
      </c>
      <c r="D17" s="31">
        <v>221</v>
      </c>
      <c r="E17" s="31">
        <v>33</v>
      </c>
      <c r="F17" s="31">
        <v>9</v>
      </c>
      <c r="G17" s="31">
        <v>2</v>
      </c>
      <c r="H17" s="31">
        <v>1</v>
      </c>
      <c r="I17" s="31">
        <v>1</v>
      </c>
      <c r="J17" s="31"/>
      <c r="K17" s="31"/>
      <c r="L17" s="31"/>
      <c r="M17" s="31"/>
      <c r="N17" s="31"/>
      <c r="O17" s="69">
        <f t="shared" si="0"/>
        <v>867</v>
      </c>
    </row>
    <row r="18" spans="1:15" ht="18">
      <c r="A18" s="171">
        <v>14</v>
      </c>
      <c r="B18" s="172" t="s">
        <v>15</v>
      </c>
      <c r="C18" s="182">
        <v>484</v>
      </c>
      <c r="D18" s="178">
        <v>376</v>
      </c>
      <c r="E18" s="178">
        <v>89</v>
      </c>
      <c r="F18" s="178">
        <v>11</v>
      </c>
      <c r="G18" s="178">
        <v>8</v>
      </c>
      <c r="H18" s="178"/>
      <c r="I18" s="178"/>
      <c r="J18" s="178"/>
      <c r="K18" s="178"/>
      <c r="L18" s="178"/>
      <c r="M18" s="178"/>
      <c r="N18" s="178"/>
      <c r="O18" s="182">
        <f t="shared" si="0"/>
        <v>1587</v>
      </c>
    </row>
    <row r="19" spans="1:15" ht="18">
      <c r="A19" s="26">
        <v>15</v>
      </c>
      <c r="B19" s="48" t="s">
        <v>16</v>
      </c>
      <c r="C19" s="69">
        <v>333</v>
      </c>
      <c r="D19" s="31">
        <v>264</v>
      </c>
      <c r="E19" s="31">
        <v>57</v>
      </c>
      <c r="F19" s="31">
        <v>8</v>
      </c>
      <c r="G19" s="31">
        <v>2</v>
      </c>
      <c r="H19" s="31"/>
      <c r="I19" s="31">
        <v>1</v>
      </c>
      <c r="J19" s="31"/>
      <c r="K19" s="31">
        <v>1</v>
      </c>
      <c r="L19" s="31"/>
      <c r="M19" s="31"/>
      <c r="N19" s="31"/>
      <c r="O19" s="69">
        <f t="shared" si="0"/>
        <v>1090</v>
      </c>
    </row>
    <row r="20" spans="1:15" ht="18">
      <c r="A20" s="171">
        <v>16</v>
      </c>
      <c r="B20" s="172" t="s">
        <v>17</v>
      </c>
      <c r="C20" s="182">
        <v>403</v>
      </c>
      <c r="D20" s="178">
        <v>340</v>
      </c>
      <c r="E20" s="178">
        <v>51</v>
      </c>
      <c r="F20" s="178">
        <v>9</v>
      </c>
      <c r="G20" s="178">
        <v>2</v>
      </c>
      <c r="H20" s="178"/>
      <c r="I20" s="178"/>
      <c r="J20" s="178"/>
      <c r="K20" s="178"/>
      <c r="L20" s="178"/>
      <c r="M20" s="178"/>
      <c r="N20" s="178">
        <v>1</v>
      </c>
      <c r="O20" s="182">
        <f t="shared" si="0"/>
        <v>1294</v>
      </c>
    </row>
    <row r="21" spans="1:15" ht="18">
      <c r="A21" s="26">
        <v>17</v>
      </c>
      <c r="B21" s="48" t="s">
        <v>18</v>
      </c>
      <c r="C21" s="69">
        <v>460</v>
      </c>
      <c r="D21" s="31">
        <v>393</v>
      </c>
      <c r="E21" s="31">
        <v>54</v>
      </c>
      <c r="F21" s="31">
        <v>9</v>
      </c>
      <c r="G21" s="31">
        <v>3</v>
      </c>
      <c r="H21" s="31">
        <v>1</v>
      </c>
      <c r="I21" s="31"/>
      <c r="J21" s="31"/>
      <c r="K21" s="31"/>
      <c r="L21" s="31"/>
      <c r="M21" s="31"/>
      <c r="N21" s="31"/>
      <c r="O21" s="69">
        <f t="shared" si="0"/>
        <v>1465</v>
      </c>
    </row>
    <row r="22" spans="1:15" ht="18">
      <c r="A22" s="171">
        <v>18</v>
      </c>
      <c r="B22" s="172" t="s">
        <v>19</v>
      </c>
      <c r="C22" s="182">
        <v>761</v>
      </c>
      <c r="D22" s="178">
        <v>624</v>
      </c>
      <c r="E22" s="178">
        <v>110</v>
      </c>
      <c r="F22" s="178">
        <v>16</v>
      </c>
      <c r="G22" s="178">
        <v>4</v>
      </c>
      <c r="H22" s="178">
        <v>4</v>
      </c>
      <c r="I22" s="178">
        <v>3</v>
      </c>
      <c r="J22" s="178"/>
      <c r="K22" s="178"/>
      <c r="L22" s="178"/>
      <c r="M22" s="178"/>
      <c r="N22" s="178"/>
      <c r="O22" s="182">
        <f t="shared" si="0"/>
        <v>2468</v>
      </c>
    </row>
    <row r="23" spans="1:15" ht="18">
      <c r="A23" s="6"/>
      <c r="B23" s="34" t="s">
        <v>0</v>
      </c>
      <c r="C23" s="70">
        <f>SUM(C5:C22)</f>
        <v>11459</v>
      </c>
      <c r="D23" s="70">
        <f>SUM(D5:D22)</f>
        <v>9436</v>
      </c>
      <c r="E23" s="24">
        <f>SUM(E5:E22)</f>
        <v>1537</v>
      </c>
      <c r="F23" s="24">
        <f t="shared" ref="F23:G23" si="1">SUM(F5:F22)</f>
        <v>328</v>
      </c>
      <c r="G23" s="24">
        <f t="shared" si="1"/>
        <v>98</v>
      </c>
      <c r="H23" s="24">
        <f>SUM(H5:H22)</f>
        <v>31</v>
      </c>
      <c r="I23" s="24">
        <f t="shared" ref="I23" si="2">SUM(I5:I22)</f>
        <v>21</v>
      </c>
      <c r="J23" s="24">
        <f>SUM(J5:J22)</f>
        <v>3</v>
      </c>
      <c r="K23" s="24">
        <f t="shared" ref="K23:L23" si="3">SUM(K5:K22)</f>
        <v>2</v>
      </c>
      <c r="L23" s="24">
        <f t="shared" si="3"/>
        <v>1</v>
      </c>
      <c r="M23" s="24">
        <f>SUM(M5:M22)</f>
        <v>1</v>
      </c>
      <c r="N23" s="24">
        <f t="shared" ref="N23" si="4">SUM(N5:N22)</f>
        <v>1</v>
      </c>
      <c r="O23" s="290">
        <f t="shared" si="0"/>
        <v>37152</v>
      </c>
    </row>
  </sheetData>
  <mergeCells count="6">
    <mergeCell ref="O3:O4"/>
    <mergeCell ref="A3:A4"/>
    <mergeCell ref="B3:B4"/>
    <mergeCell ref="C3:C4"/>
    <mergeCell ref="A1:J1"/>
    <mergeCell ref="D3:N3"/>
  </mergeCells>
  <phoneticPr fontId="20" type="noConversion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60" zoomScaleNormal="60" workbookViewId="0">
      <selection activeCell="E18" sqref="E18"/>
    </sheetView>
  </sheetViews>
  <sheetFormatPr defaultRowHeight="12.75"/>
  <cols>
    <col min="1" max="1" width="6.7109375" customWidth="1"/>
    <col min="2" max="2" width="23.7109375" customWidth="1"/>
    <col min="3" max="3" width="26.140625" customWidth="1"/>
    <col min="4" max="4" width="27.5703125" customWidth="1"/>
    <col min="5" max="5" width="26" customWidth="1"/>
    <col min="6" max="6" width="28.28515625" customWidth="1"/>
  </cols>
  <sheetData>
    <row r="1" spans="1:6" ht="48" customHeight="1">
      <c r="A1" s="384" t="s">
        <v>35</v>
      </c>
      <c r="B1" s="384"/>
      <c r="C1" s="384"/>
      <c r="D1" s="384"/>
      <c r="E1" s="384"/>
      <c r="F1" s="384"/>
    </row>
    <row r="2" spans="1:6" ht="20.25" customHeight="1">
      <c r="A2" s="391" t="s">
        <v>1</v>
      </c>
      <c r="B2" s="393" t="s">
        <v>47</v>
      </c>
      <c r="C2" s="385" t="s">
        <v>55</v>
      </c>
      <c r="D2" s="386"/>
      <c r="E2" s="385" t="s">
        <v>56</v>
      </c>
      <c r="F2" s="386"/>
    </row>
    <row r="3" spans="1:6" ht="76.5" customHeight="1">
      <c r="A3" s="391"/>
      <c r="B3" s="393"/>
      <c r="C3" s="387" t="s">
        <v>202</v>
      </c>
      <c r="D3" s="387" t="s">
        <v>203</v>
      </c>
      <c r="E3" s="387" t="s">
        <v>204</v>
      </c>
      <c r="F3" s="387" t="s">
        <v>205</v>
      </c>
    </row>
    <row r="4" spans="1:6" ht="15.6" customHeight="1" thickBot="1">
      <c r="A4" s="392"/>
      <c r="B4" s="394"/>
      <c r="C4" s="388"/>
      <c r="D4" s="388"/>
      <c r="E4" s="388"/>
      <c r="F4" s="388"/>
    </row>
    <row r="5" spans="1:6" ht="27.95" customHeight="1" thickTop="1">
      <c r="A5" s="40">
        <v>1</v>
      </c>
      <c r="B5" s="41" t="s">
        <v>2</v>
      </c>
      <c r="C5" s="32">
        <v>12</v>
      </c>
      <c r="D5" s="32">
        <v>93</v>
      </c>
      <c r="E5" s="32">
        <v>4710</v>
      </c>
      <c r="F5" s="32">
        <v>4894</v>
      </c>
    </row>
    <row r="6" spans="1:6" ht="27.95" customHeight="1">
      <c r="A6" s="171">
        <v>2</v>
      </c>
      <c r="B6" s="172" t="s">
        <v>3</v>
      </c>
      <c r="C6" s="178">
        <v>51</v>
      </c>
      <c r="D6" s="178">
        <v>74</v>
      </c>
      <c r="E6" s="178">
        <v>2153</v>
      </c>
      <c r="F6" s="178">
        <v>2205</v>
      </c>
    </row>
    <row r="7" spans="1:6" ht="27.95" customHeight="1">
      <c r="A7" s="26">
        <v>3</v>
      </c>
      <c r="B7" s="48" t="s">
        <v>4</v>
      </c>
      <c r="C7" s="31">
        <v>52</v>
      </c>
      <c r="D7" s="31">
        <v>357</v>
      </c>
      <c r="E7" s="31">
        <v>5980</v>
      </c>
      <c r="F7" s="31">
        <v>6098</v>
      </c>
    </row>
    <row r="8" spans="1:6" ht="27.95" customHeight="1">
      <c r="A8" s="171">
        <v>4</v>
      </c>
      <c r="B8" s="172" t="s">
        <v>5</v>
      </c>
      <c r="C8" s="178">
        <v>53</v>
      </c>
      <c r="D8" s="178">
        <v>30</v>
      </c>
      <c r="E8" s="178">
        <v>16880</v>
      </c>
      <c r="F8" s="178">
        <v>17146</v>
      </c>
    </row>
    <row r="9" spans="1:6" ht="27.95" customHeight="1">
      <c r="A9" s="26">
        <v>5</v>
      </c>
      <c r="B9" s="48" t="s">
        <v>6</v>
      </c>
      <c r="C9" s="31">
        <v>54</v>
      </c>
      <c r="D9" s="31">
        <v>65</v>
      </c>
      <c r="E9" s="31">
        <v>9227</v>
      </c>
      <c r="F9" s="31">
        <v>9357</v>
      </c>
    </row>
    <row r="10" spans="1:6" ht="27.95" customHeight="1">
      <c r="A10" s="171">
        <v>6</v>
      </c>
      <c r="B10" s="172" t="s">
        <v>7</v>
      </c>
      <c r="C10" s="178">
        <v>56</v>
      </c>
      <c r="D10" s="178">
        <v>120</v>
      </c>
      <c r="E10" s="178">
        <v>15902</v>
      </c>
      <c r="F10" s="178">
        <v>16210</v>
      </c>
    </row>
    <row r="11" spans="1:6" ht="27.95" customHeight="1">
      <c r="A11" s="26">
        <v>7</v>
      </c>
      <c r="B11" s="48" t="s">
        <v>8</v>
      </c>
      <c r="C11" s="31">
        <v>58</v>
      </c>
      <c r="D11" s="31">
        <v>206</v>
      </c>
      <c r="E11" s="31">
        <v>5149</v>
      </c>
      <c r="F11" s="31">
        <v>5267</v>
      </c>
    </row>
    <row r="12" spans="1:6" ht="27.95" customHeight="1">
      <c r="A12" s="171">
        <v>8</v>
      </c>
      <c r="B12" s="172" t="s">
        <v>9</v>
      </c>
      <c r="C12" s="178">
        <v>60</v>
      </c>
      <c r="D12" s="178">
        <v>107</v>
      </c>
      <c r="E12" s="178">
        <v>5468</v>
      </c>
      <c r="F12" s="178">
        <v>5618</v>
      </c>
    </row>
    <row r="13" spans="1:6" ht="27.95" customHeight="1">
      <c r="A13" s="26">
        <v>9</v>
      </c>
      <c r="B13" s="48" t="s">
        <v>10</v>
      </c>
      <c r="C13" s="31">
        <v>61</v>
      </c>
      <c r="D13" s="31">
        <v>88</v>
      </c>
      <c r="E13" s="31">
        <v>6290</v>
      </c>
      <c r="F13" s="31">
        <v>6429</v>
      </c>
    </row>
    <row r="14" spans="1:6" ht="27.95" customHeight="1">
      <c r="A14" s="171">
        <v>10</v>
      </c>
      <c r="B14" s="172" t="s">
        <v>11</v>
      </c>
      <c r="C14" s="178">
        <v>64</v>
      </c>
      <c r="D14" s="178">
        <v>33</v>
      </c>
      <c r="E14" s="178">
        <v>2145</v>
      </c>
      <c r="F14" s="178">
        <v>2203</v>
      </c>
    </row>
    <row r="15" spans="1:6" ht="27.95" customHeight="1">
      <c r="A15" s="26">
        <v>11</v>
      </c>
      <c r="B15" s="48" t="s">
        <v>12</v>
      </c>
      <c r="C15" s="31">
        <v>65</v>
      </c>
      <c r="D15" s="31">
        <v>71</v>
      </c>
      <c r="E15" s="31">
        <v>4027</v>
      </c>
      <c r="F15" s="31">
        <v>4081</v>
      </c>
    </row>
    <row r="16" spans="1:6" ht="27.95" customHeight="1">
      <c r="A16" s="171">
        <v>12</v>
      </c>
      <c r="B16" s="172" t="s">
        <v>13</v>
      </c>
      <c r="C16" s="178">
        <v>66</v>
      </c>
      <c r="D16" s="178">
        <v>72</v>
      </c>
      <c r="E16" s="178">
        <v>5123</v>
      </c>
      <c r="F16" s="178">
        <v>5257</v>
      </c>
    </row>
    <row r="17" spans="1:6" ht="27.95" customHeight="1">
      <c r="A17" s="26">
        <v>13</v>
      </c>
      <c r="B17" s="48" t="s">
        <v>14</v>
      </c>
      <c r="C17" s="31">
        <v>67</v>
      </c>
      <c r="D17" s="31">
        <v>34</v>
      </c>
      <c r="E17" s="31">
        <v>2882</v>
      </c>
      <c r="F17" s="31">
        <v>2961</v>
      </c>
    </row>
    <row r="18" spans="1:6" ht="27.95" customHeight="1">
      <c r="A18" s="171">
        <v>14</v>
      </c>
      <c r="B18" s="172" t="s">
        <v>15</v>
      </c>
      <c r="C18" s="178">
        <v>68</v>
      </c>
      <c r="D18" s="178">
        <v>57</v>
      </c>
      <c r="E18" s="178">
        <v>3493</v>
      </c>
      <c r="F18" s="178">
        <v>3588</v>
      </c>
    </row>
    <row r="19" spans="1:6" ht="27.95" customHeight="1">
      <c r="A19" s="26">
        <v>15</v>
      </c>
      <c r="B19" s="48" t="s">
        <v>16</v>
      </c>
      <c r="C19" s="31">
        <v>69</v>
      </c>
      <c r="D19" s="31">
        <v>49</v>
      </c>
      <c r="E19" s="31">
        <v>3173</v>
      </c>
      <c r="F19" s="31">
        <v>3266</v>
      </c>
    </row>
    <row r="20" spans="1:6" ht="27.95" customHeight="1">
      <c r="A20" s="171">
        <v>16</v>
      </c>
      <c r="B20" s="172" t="s">
        <v>17</v>
      </c>
      <c r="C20" s="178">
        <v>70</v>
      </c>
      <c r="D20" s="178">
        <v>92</v>
      </c>
      <c r="E20" s="178">
        <v>9507</v>
      </c>
      <c r="F20" s="178">
        <v>9664</v>
      </c>
    </row>
    <row r="21" spans="1:6" ht="27.95" customHeight="1">
      <c r="A21" s="26">
        <v>17</v>
      </c>
      <c r="B21" s="48" t="s">
        <v>18</v>
      </c>
      <c r="C21" s="31">
        <v>71</v>
      </c>
      <c r="D21" s="31">
        <v>86</v>
      </c>
      <c r="E21" s="31">
        <v>5671</v>
      </c>
      <c r="F21" s="31">
        <v>5842</v>
      </c>
    </row>
    <row r="22" spans="1:6" ht="27.95" customHeight="1">
      <c r="A22" s="171">
        <v>18</v>
      </c>
      <c r="B22" s="172" t="s">
        <v>19</v>
      </c>
      <c r="C22" s="178">
        <v>72</v>
      </c>
      <c r="D22" s="178">
        <v>89</v>
      </c>
      <c r="E22" s="178">
        <v>7288</v>
      </c>
      <c r="F22" s="178">
        <v>7470</v>
      </c>
    </row>
    <row r="23" spans="1:6" ht="13.15" customHeight="1">
      <c r="A23" s="395"/>
      <c r="B23" s="396" t="s">
        <v>0</v>
      </c>
      <c r="C23" s="390">
        <f>SUM(C5:C22)</f>
        <v>1069</v>
      </c>
      <c r="D23" s="390">
        <f>SUM(D5:D22)</f>
        <v>1723</v>
      </c>
      <c r="E23" s="390">
        <f>SUM(E5:E22)</f>
        <v>115068</v>
      </c>
      <c r="F23" s="390">
        <f>SUM(F5:F22)</f>
        <v>117556</v>
      </c>
    </row>
    <row r="24" spans="1:6" ht="13.15" customHeight="1">
      <c r="A24" s="395"/>
      <c r="B24" s="396"/>
      <c r="C24" s="390"/>
      <c r="D24" s="390"/>
      <c r="E24" s="390"/>
      <c r="F24" s="390"/>
    </row>
    <row r="25" spans="1:6" ht="35.25" customHeight="1">
      <c r="A25" s="389" t="s">
        <v>20</v>
      </c>
      <c r="B25" s="389"/>
      <c r="C25" s="389"/>
      <c r="D25" s="389"/>
      <c r="E25" s="389"/>
      <c r="F25" s="389"/>
    </row>
  </sheetData>
  <mergeCells count="16">
    <mergeCell ref="A1:F1"/>
    <mergeCell ref="E2:F2"/>
    <mergeCell ref="E3:E4"/>
    <mergeCell ref="D3:D4"/>
    <mergeCell ref="A25:F25"/>
    <mergeCell ref="E23:E24"/>
    <mergeCell ref="F23:F24"/>
    <mergeCell ref="D23:D24"/>
    <mergeCell ref="F3:F4"/>
    <mergeCell ref="A2:A4"/>
    <mergeCell ref="B2:B4"/>
    <mergeCell ref="C2:D2"/>
    <mergeCell ref="C3:C4"/>
    <mergeCell ref="A23:A24"/>
    <mergeCell ref="B23:B24"/>
    <mergeCell ref="C23:C24"/>
  </mergeCells>
  <phoneticPr fontId="20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40" workbookViewId="0">
      <selection activeCell="C21" sqref="C21"/>
    </sheetView>
  </sheetViews>
  <sheetFormatPr defaultRowHeight="12.75"/>
  <cols>
    <col min="2" max="2" width="26.7109375" customWidth="1"/>
    <col min="3" max="3" width="25.42578125" customWidth="1"/>
    <col min="4" max="4" width="22.42578125" customWidth="1"/>
    <col min="5" max="5" width="35" customWidth="1"/>
  </cols>
  <sheetData>
    <row r="1" spans="1:5" ht="18">
      <c r="A1" s="602" t="s">
        <v>173</v>
      </c>
      <c r="B1" s="602"/>
      <c r="C1" s="602"/>
      <c r="D1" s="602"/>
    </row>
    <row r="2" spans="1:5" ht="18">
      <c r="A2" s="602" t="s">
        <v>174</v>
      </c>
      <c r="B2" s="602"/>
      <c r="C2" s="602"/>
      <c r="D2" s="602"/>
    </row>
    <row r="3" spans="1:5" ht="18">
      <c r="A3" s="602" t="s">
        <v>175</v>
      </c>
      <c r="B3" s="602"/>
      <c r="C3" s="602"/>
      <c r="D3" s="602"/>
    </row>
    <row r="4" spans="1:5" ht="18">
      <c r="A4" s="602" t="s">
        <v>176</v>
      </c>
      <c r="B4" s="602"/>
      <c r="C4" s="602"/>
      <c r="D4" s="602"/>
    </row>
    <row r="5" spans="1:5" ht="17.45" customHeight="1">
      <c r="A5" s="603" t="s">
        <v>290</v>
      </c>
      <c r="B5" s="603"/>
      <c r="C5" s="603"/>
      <c r="D5" s="603"/>
      <c r="E5" s="350"/>
    </row>
    <row r="6" spans="1:5" ht="18">
      <c r="A6" s="14"/>
      <c r="B6" s="167"/>
      <c r="C6" s="14"/>
    </row>
    <row r="7" spans="1:5" ht="94.9" customHeight="1">
      <c r="A7" s="232" t="s">
        <v>85</v>
      </c>
      <c r="B7" s="23" t="s">
        <v>177</v>
      </c>
      <c r="C7" s="23" t="s">
        <v>179</v>
      </c>
      <c r="D7" s="23" t="s">
        <v>180</v>
      </c>
    </row>
    <row r="8" spans="1:5" ht="20.25">
      <c r="A8" s="233">
        <v>1</v>
      </c>
      <c r="B8" s="234" t="s">
        <v>95</v>
      </c>
      <c r="C8" s="235">
        <v>425</v>
      </c>
      <c r="D8" s="235">
        <v>421</v>
      </c>
    </row>
    <row r="9" spans="1:5" ht="20.25">
      <c r="A9" s="239">
        <v>2</v>
      </c>
      <c r="B9" s="240" t="s">
        <v>96</v>
      </c>
      <c r="C9" s="241">
        <v>310</v>
      </c>
      <c r="D9" s="241">
        <v>307</v>
      </c>
    </row>
    <row r="10" spans="1:5" ht="20.25">
      <c r="A10" s="233">
        <v>3</v>
      </c>
      <c r="B10" s="234" t="s">
        <v>97</v>
      </c>
      <c r="C10" s="235">
        <v>498</v>
      </c>
      <c r="D10" s="235">
        <v>493</v>
      </c>
    </row>
    <row r="11" spans="1:5" ht="20.25">
      <c r="A11" s="239">
        <v>4</v>
      </c>
      <c r="B11" s="240" t="s">
        <v>98</v>
      </c>
      <c r="C11" s="241">
        <v>843</v>
      </c>
      <c r="D11" s="241">
        <v>823</v>
      </c>
    </row>
    <row r="12" spans="1:5" ht="20.25">
      <c r="A12" s="233">
        <v>5</v>
      </c>
      <c r="B12" s="234" t="s">
        <v>99</v>
      </c>
      <c r="C12" s="235">
        <v>759</v>
      </c>
      <c r="D12" s="235">
        <v>738</v>
      </c>
    </row>
    <row r="13" spans="1:5" ht="20.25">
      <c r="A13" s="239">
        <v>6</v>
      </c>
      <c r="B13" s="240" t="s">
        <v>7</v>
      </c>
      <c r="C13" s="241">
        <v>1008</v>
      </c>
      <c r="D13" s="241">
        <v>999</v>
      </c>
    </row>
    <row r="14" spans="1:5" ht="20.25">
      <c r="A14" s="233">
        <v>7</v>
      </c>
      <c r="B14" s="234" t="s">
        <v>8</v>
      </c>
      <c r="C14" s="235">
        <v>404</v>
      </c>
      <c r="D14" s="235">
        <v>399</v>
      </c>
    </row>
    <row r="15" spans="1:5" ht="20.25">
      <c r="A15" s="239">
        <v>8</v>
      </c>
      <c r="B15" s="240" t="s">
        <v>9</v>
      </c>
      <c r="C15" s="241">
        <v>374</v>
      </c>
      <c r="D15" s="241">
        <v>372</v>
      </c>
    </row>
    <row r="16" spans="1:5" ht="20.25">
      <c r="A16" s="233">
        <v>9</v>
      </c>
      <c r="B16" s="234" t="s">
        <v>10</v>
      </c>
      <c r="C16" s="236">
        <v>401</v>
      </c>
      <c r="D16" s="236">
        <v>399</v>
      </c>
    </row>
    <row r="17" spans="1:4" ht="20.25">
      <c r="A17" s="239">
        <v>10</v>
      </c>
      <c r="B17" s="240" t="s">
        <v>11</v>
      </c>
      <c r="C17" s="242">
        <v>179</v>
      </c>
      <c r="D17" s="242">
        <v>178</v>
      </c>
    </row>
    <row r="18" spans="1:4" ht="20.25">
      <c r="A18" s="233">
        <v>11</v>
      </c>
      <c r="B18" s="234" t="s">
        <v>12</v>
      </c>
      <c r="C18" s="235">
        <v>276</v>
      </c>
      <c r="D18" s="235">
        <v>272</v>
      </c>
    </row>
    <row r="19" spans="1:4" ht="20.25">
      <c r="A19" s="239">
        <v>12</v>
      </c>
      <c r="B19" s="240" t="s">
        <v>13</v>
      </c>
      <c r="C19" s="241">
        <v>356</v>
      </c>
      <c r="D19" s="241">
        <v>352</v>
      </c>
    </row>
    <row r="20" spans="1:4" ht="20.25">
      <c r="A20" s="233">
        <v>13</v>
      </c>
      <c r="B20" s="234" t="s">
        <v>14</v>
      </c>
      <c r="C20" s="235">
        <v>202</v>
      </c>
      <c r="D20" s="235">
        <v>201</v>
      </c>
    </row>
    <row r="21" spans="1:4" ht="20.25">
      <c r="A21" s="239">
        <v>14</v>
      </c>
      <c r="B21" s="240" t="s">
        <v>15</v>
      </c>
      <c r="C21" s="242">
        <v>266</v>
      </c>
      <c r="D21" s="242">
        <v>262</v>
      </c>
    </row>
    <row r="22" spans="1:4" ht="20.25">
      <c r="A22" s="233">
        <v>15</v>
      </c>
      <c r="B22" s="234" t="s">
        <v>16</v>
      </c>
      <c r="C22" s="235">
        <v>352</v>
      </c>
      <c r="D22" s="235">
        <v>349</v>
      </c>
    </row>
    <row r="23" spans="1:4" ht="20.25">
      <c r="A23" s="239">
        <v>16</v>
      </c>
      <c r="B23" s="240" t="s">
        <v>178</v>
      </c>
      <c r="C23" s="241">
        <v>306</v>
      </c>
      <c r="D23" s="241">
        <v>298</v>
      </c>
    </row>
    <row r="24" spans="1:4" ht="20.25">
      <c r="A24" s="233">
        <v>17</v>
      </c>
      <c r="B24" s="234" t="s">
        <v>18</v>
      </c>
      <c r="C24" s="235">
        <v>379</v>
      </c>
      <c r="D24" s="235">
        <v>375</v>
      </c>
    </row>
    <row r="25" spans="1:4" ht="20.25">
      <c r="A25" s="239">
        <v>18</v>
      </c>
      <c r="B25" s="243" t="s">
        <v>19</v>
      </c>
      <c r="C25" s="241">
        <v>522</v>
      </c>
      <c r="D25" s="241">
        <v>518</v>
      </c>
    </row>
    <row r="26" spans="1:4" ht="20.25">
      <c r="A26" s="237"/>
      <c r="B26" s="237" t="s">
        <v>0</v>
      </c>
      <c r="C26" s="238">
        <v>7860</v>
      </c>
      <c r="D26" s="238">
        <v>7756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scale="8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="60" zoomScaleNormal="60" workbookViewId="0">
      <selection activeCell="H6" sqref="H6:I6"/>
    </sheetView>
  </sheetViews>
  <sheetFormatPr defaultRowHeight="12.75"/>
  <cols>
    <col min="1" max="1" width="3.7109375" customWidth="1"/>
    <col min="2" max="2" width="23.5703125" customWidth="1"/>
    <col min="3" max="3" width="26.7109375" customWidth="1"/>
    <col min="4" max="4" width="25.28515625" style="4" customWidth="1"/>
    <col min="5" max="5" width="23.42578125" customWidth="1"/>
    <col min="6" max="6" width="0" hidden="1" customWidth="1"/>
    <col min="7" max="7" width="3.140625" customWidth="1"/>
  </cols>
  <sheetData>
    <row r="1" spans="1:15" ht="31.9" customHeight="1">
      <c r="A1" s="399" t="s">
        <v>21</v>
      </c>
      <c r="B1" s="399"/>
      <c r="C1" s="399"/>
      <c r="D1" s="399"/>
      <c r="E1" s="399"/>
    </row>
    <row r="2" spans="1:15" ht="18.75" customHeight="1">
      <c r="A2" s="400" t="s">
        <v>1</v>
      </c>
      <c r="B2" s="402" t="s">
        <v>47</v>
      </c>
      <c r="C2" s="404" t="s">
        <v>315</v>
      </c>
      <c r="D2" s="404" t="s">
        <v>209</v>
      </c>
      <c r="E2" s="404" t="s">
        <v>76</v>
      </c>
    </row>
    <row r="3" spans="1:15" ht="22.5" customHeight="1">
      <c r="A3" s="400"/>
      <c r="B3" s="402"/>
      <c r="C3" s="404"/>
      <c r="D3" s="404"/>
      <c r="E3" s="404"/>
    </row>
    <row r="4" spans="1:15" ht="19.5" customHeight="1" thickBot="1">
      <c r="A4" s="400"/>
      <c r="B4" s="402"/>
      <c r="C4" s="404"/>
      <c r="D4" s="404"/>
      <c r="E4" s="404"/>
    </row>
    <row r="5" spans="1:15" ht="62.25" customHeight="1" thickBot="1">
      <c r="A5" s="401"/>
      <c r="B5" s="403"/>
      <c r="C5" s="405"/>
      <c r="D5" s="405"/>
      <c r="E5" s="405"/>
      <c r="H5" s="406" t="s">
        <v>316</v>
      </c>
      <c r="I5" s="407"/>
      <c r="J5" s="408" t="s">
        <v>83</v>
      </c>
      <c r="K5" s="409"/>
      <c r="L5" s="408" t="s">
        <v>210</v>
      </c>
      <c r="M5" s="409"/>
      <c r="N5" s="408" t="s">
        <v>211</v>
      </c>
      <c r="O5" s="410"/>
    </row>
    <row r="6" spans="1:15" ht="27.95" customHeight="1" thickTop="1">
      <c r="A6" s="40">
        <v>1</v>
      </c>
      <c r="B6" s="41" t="s">
        <v>2</v>
      </c>
      <c r="C6" s="68">
        <v>333</v>
      </c>
      <c r="D6" s="68">
        <v>278</v>
      </c>
      <c r="E6" s="68">
        <v>352</v>
      </c>
      <c r="F6" s="30"/>
      <c r="G6" s="30"/>
      <c r="H6" s="411" t="s">
        <v>212</v>
      </c>
      <c r="I6" s="412"/>
      <c r="J6" s="413" t="s">
        <v>213</v>
      </c>
      <c r="K6" s="414"/>
      <c r="L6" s="413" t="s">
        <v>214</v>
      </c>
      <c r="M6" s="414"/>
      <c r="N6" s="413" t="s">
        <v>215</v>
      </c>
      <c r="O6" s="415"/>
    </row>
    <row r="7" spans="1:15" ht="27.95" customHeight="1">
      <c r="A7" s="171">
        <v>2</v>
      </c>
      <c r="B7" s="172" t="s">
        <v>3</v>
      </c>
      <c r="C7" s="182">
        <v>320</v>
      </c>
      <c r="D7" s="182">
        <v>308</v>
      </c>
      <c r="E7" s="182">
        <v>449</v>
      </c>
      <c r="F7" s="30"/>
      <c r="G7" s="30"/>
      <c r="H7" s="416" t="s">
        <v>216</v>
      </c>
      <c r="I7" s="417"/>
      <c r="J7" s="418"/>
      <c r="K7" s="419"/>
      <c r="L7" s="413" t="s">
        <v>217</v>
      </c>
      <c r="M7" s="414"/>
      <c r="N7" s="420"/>
      <c r="O7" s="421"/>
    </row>
    <row r="8" spans="1:15" ht="27.95" customHeight="1">
      <c r="A8" s="26">
        <v>3</v>
      </c>
      <c r="B8" s="48" t="s">
        <v>4</v>
      </c>
      <c r="C8" s="69">
        <v>536</v>
      </c>
      <c r="D8" s="69">
        <v>501</v>
      </c>
      <c r="E8" s="69">
        <v>580</v>
      </c>
      <c r="F8" s="30"/>
      <c r="G8" s="30"/>
      <c r="H8" s="304" t="s">
        <v>218</v>
      </c>
      <c r="I8" s="305"/>
      <c r="J8" s="306"/>
      <c r="K8" s="307"/>
      <c r="L8" s="308"/>
      <c r="M8" s="309"/>
      <c r="N8" s="310"/>
      <c r="O8" s="311"/>
    </row>
    <row r="9" spans="1:15" ht="27.95" customHeight="1">
      <c r="A9" s="171">
        <v>4</v>
      </c>
      <c r="B9" s="172" t="s">
        <v>5</v>
      </c>
      <c r="C9" s="182">
        <v>1521</v>
      </c>
      <c r="D9" s="182">
        <v>1712</v>
      </c>
      <c r="E9" s="182">
        <v>1895</v>
      </c>
      <c r="F9" s="30"/>
      <c r="G9" s="30"/>
      <c r="H9" s="422" t="s">
        <v>219</v>
      </c>
      <c r="I9" s="423"/>
      <c r="J9" s="413">
        <v>6354</v>
      </c>
      <c r="K9" s="414"/>
      <c r="L9" s="413">
        <v>23943</v>
      </c>
      <c r="M9" s="414"/>
      <c r="N9" s="413">
        <v>19062</v>
      </c>
      <c r="O9" s="415"/>
    </row>
    <row r="10" spans="1:15" ht="27.95" customHeight="1">
      <c r="A10" s="26">
        <v>5</v>
      </c>
      <c r="B10" s="48" t="s">
        <v>6</v>
      </c>
      <c r="C10" s="69">
        <v>1132</v>
      </c>
      <c r="D10" s="69">
        <v>1040</v>
      </c>
      <c r="E10" s="69">
        <v>1250</v>
      </c>
      <c r="F10" s="30"/>
      <c r="G10" s="30"/>
      <c r="H10" s="411" t="s">
        <v>220</v>
      </c>
      <c r="I10" s="412"/>
      <c r="J10" s="428">
        <v>923</v>
      </c>
      <c r="K10" s="428"/>
      <c r="L10" s="428">
        <v>4353</v>
      </c>
      <c r="M10" s="428"/>
      <c r="N10" s="428">
        <v>3692</v>
      </c>
      <c r="O10" s="429"/>
    </row>
    <row r="11" spans="1:15" ht="27.95" customHeight="1">
      <c r="A11" s="171">
        <v>6</v>
      </c>
      <c r="B11" s="172" t="s">
        <v>7</v>
      </c>
      <c r="C11" s="182">
        <v>1329</v>
      </c>
      <c r="D11" s="182">
        <v>1316</v>
      </c>
      <c r="E11" s="182">
        <v>1478</v>
      </c>
      <c r="F11" s="30"/>
      <c r="G11" s="30"/>
      <c r="H11" s="411" t="s">
        <v>221</v>
      </c>
      <c r="I11" s="412"/>
      <c r="J11" s="428">
        <v>174</v>
      </c>
      <c r="K11" s="428"/>
      <c r="L11" s="428">
        <v>982</v>
      </c>
      <c r="M11" s="428"/>
      <c r="N11" s="428" t="s">
        <v>222</v>
      </c>
      <c r="O11" s="429"/>
    </row>
    <row r="12" spans="1:15" ht="27.95" customHeight="1" thickBot="1">
      <c r="A12" s="26">
        <v>7</v>
      </c>
      <c r="B12" s="48" t="s">
        <v>8</v>
      </c>
      <c r="C12" s="69">
        <v>478</v>
      </c>
      <c r="D12" s="69">
        <v>463</v>
      </c>
      <c r="E12" s="69">
        <v>536</v>
      </c>
      <c r="F12" s="30"/>
      <c r="G12" s="30"/>
      <c r="H12" s="424" t="s">
        <v>223</v>
      </c>
      <c r="I12" s="425"/>
      <c r="J12" s="426">
        <v>106</v>
      </c>
      <c r="K12" s="426"/>
      <c r="L12" s="426">
        <v>783</v>
      </c>
      <c r="M12" s="426"/>
      <c r="N12" s="426">
        <v>709</v>
      </c>
      <c r="O12" s="427"/>
    </row>
    <row r="13" spans="1:15" ht="27.95" customHeight="1">
      <c r="A13" s="171">
        <v>8</v>
      </c>
      <c r="B13" s="172" t="s">
        <v>9</v>
      </c>
      <c r="C13" s="182">
        <v>361</v>
      </c>
      <c r="D13" s="182">
        <v>380</v>
      </c>
      <c r="E13" s="182">
        <v>395</v>
      </c>
      <c r="F13" s="30"/>
      <c r="G13" s="30"/>
    </row>
    <row r="14" spans="1:15" ht="27.95" customHeight="1">
      <c r="A14" s="26">
        <v>9</v>
      </c>
      <c r="B14" s="48" t="s">
        <v>10</v>
      </c>
      <c r="C14" s="69">
        <v>495</v>
      </c>
      <c r="D14" s="69">
        <v>473</v>
      </c>
      <c r="E14" s="69">
        <v>604</v>
      </c>
      <c r="F14" s="30"/>
      <c r="G14" s="30"/>
    </row>
    <row r="15" spans="1:15" ht="27.95" customHeight="1">
      <c r="A15" s="171">
        <v>10</v>
      </c>
      <c r="B15" s="172" t="s">
        <v>11</v>
      </c>
      <c r="C15" s="182">
        <v>202</v>
      </c>
      <c r="D15" s="182">
        <v>218</v>
      </c>
      <c r="E15" s="182">
        <v>246</v>
      </c>
      <c r="F15" s="30"/>
      <c r="G15" s="30"/>
    </row>
    <row r="16" spans="1:15" ht="27.95" customHeight="1">
      <c r="A16" s="26">
        <v>11</v>
      </c>
      <c r="B16" s="48" t="s">
        <v>12</v>
      </c>
      <c r="C16" s="69">
        <v>356</v>
      </c>
      <c r="D16" s="69">
        <v>337</v>
      </c>
      <c r="E16" s="69">
        <v>451</v>
      </c>
      <c r="F16" s="30"/>
      <c r="G16" s="30"/>
    </row>
    <row r="17" spans="1:7" ht="27.95" customHeight="1">
      <c r="A17" s="171">
        <v>12</v>
      </c>
      <c r="B17" s="172" t="s">
        <v>13</v>
      </c>
      <c r="C17" s="182">
        <v>413</v>
      </c>
      <c r="D17" s="182">
        <v>399</v>
      </c>
      <c r="E17" s="182">
        <v>515</v>
      </c>
      <c r="F17" s="30"/>
      <c r="G17" s="30"/>
    </row>
    <row r="18" spans="1:7" ht="27.95" customHeight="1">
      <c r="A18" s="26">
        <v>13</v>
      </c>
      <c r="B18" s="48" t="s">
        <v>14</v>
      </c>
      <c r="C18" s="69">
        <v>256</v>
      </c>
      <c r="D18" s="69">
        <v>234</v>
      </c>
      <c r="E18" s="69">
        <v>267</v>
      </c>
      <c r="F18" s="30"/>
      <c r="G18" s="30"/>
    </row>
    <row r="19" spans="1:7" ht="27.95" customHeight="1">
      <c r="A19" s="171">
        <v>14</v>
      </c>
      <c r="B19" s="172" t="s">
        <v>15</v>
      </c>
      <c r="C19" s="182">
        <v>471</v>
      </c>
      <c r="D19" s="182">
        <v>485</v>
      </c>
      <c r="E19" s="182">
        <v>484</v>
      </c>
      <c r="F19" s="30"/>
      <c r="G19" s="30"/>
    </row>
    <row r="20" spans="1:7" ht="27.95" customHeight="1">
      <c r="A20" s="26">
        <v>15</v>
      </c>
      <c r="B20" s="48" t="s">
        <v>16</v>
      </c>
      <c r="C20" s="69">
        <v>331</v>
      </c>
      <c r="D20" s="69">
        <v>263</v>
      </c>
      <c r="E20" s="69">
        <v>333</v>
      </c>
      <c r="F20" s="30"/>
      <c r="G20" s="30"/>
    </row>
    <row r="21" spans="1:7" ht="27.95" customHeight="1">
      <c r="A21" s="171">
        <v>16</v>
      </c>
      <c r="B21" s="172" t="s">
        <v>17</v>
      </c>
      <c r="C21" s="182">
        <v>392</v>
      </c>
      <c r="D21" s="182">
        <v>372</v>
      </c>
      <c r="E21" s="182">
        <v>403</v>
      </c>
      <c r="F21" s="30"/>
      <c r="G21" s="30"/>
    </row>
    <row r="22" spans="1:7" ht="27.95" customHeight="1">
      <c r="A22" s="26">
        <v>17</v>
      </c>
      <c r="B22" s="48" t="s">
        <v>18</v>
      </c>
      <c r="C22" s="69">
        <v>461</v>
      </c>
      <c r="D22" s="69">
        <v>411</v>
      </c>
      <c r="E22" s="69">
        <v>460</v>
      </c>
      <c r="F22" s="30"/>
      <c r="G22" s="30"/>
    </row>
    <row r="23" spans="1:7" ht="27.95" customHeight="1">
      <c r="A23" s="171">
        <v>18</v>
      </c>
      <c r="B23" s="172" t="s">
        <v>19</v>
      </c>
      <c r="C23" s="182">
        <v>640</v>
      </c>
      <c r="D23" s="182">
        <v>661</v>
      </c>
      <c r="E23" s="182">
        <v>761</v>
      </c>
      <c r="F23" s="30"/>
      <c r="G23" s="30"/>
    </row>
    <row r="24" spans="1:7" ht="18" customHeight="1">
      <c r="A24" s="397" t="s">
        <v>0</v>
      </c>
      <c r="B24" s="398"/>
      <c r="C24" s="70">
        <f>SUM(C6:C23)</f>
        <v>10027</v>
      </c>
      <c r="D24" s="70">
        <f>SUM(D6:D23)</f>
        <v>9851</v>
      </c>
      <c r="E24" s="70">
        <v>11459</v>
      </c>
      <c r="F24" s="70">
        <f>SUM(F6:F23)</f>
        <v>0</v>
      </c>
    </row>
    <row r="25" spans="1:7" ht="14.25" hidden="1" customHeight="1"/>
    <row r="26" spans="1:7" ht="21.75" hidden="1" customHeight="1">
      <c r="B26" t="s">
        <v>20</v>
      </c>
    </row>
  </sheetData>
  <mergeCells count="35">
    <mergeCell ref="H12:I12"/>
    <mergeCell ref="J12:K12"/>
    <mergeCell ref="L12:M12"/>
    <mergeCell ref="N12:O12"/>
    <mergeCell ref="H10:I10"/>
    <mergeCell ref="J10:K10"/>
    <mergeCell ref="L10:M10"/>
    <mergeCell ref="N10:O10"/>
    <mergeCell ref="H11:I11"/>
    <mergeCell ref="J11:K11"/>
    <mergeCell ref="L11:M11"/>
    <mergeCell ref="N11:O11"/>
    <mergeCell ref="H7:I7"/>
    <mergeCell ref="J7:K7"/>
    <mergeCell ref="L7:M7"/>
    <mergeCell ref="N7:O7"/>
    <mergeCell ref="H9:I9"/>
    <mergeCell ref="J9:K9"/>
    <mergeCell ref="L9:M9"/>
    <mergeCell ref="N9:O9"/>
    <mergeCell ref="H5:I5"/>
    <mergeCell ref="J5:K5"/>
    <mergeCell ref="L5:M5"/>
    <mergeCell ref="N5:O5"/>
    <mergeCell ref="H6:I6"/>
    <mergeCell ref="J6:K6"/>
    <mergeCell ref="L6:M6"/>
    <mergeCell ref="N6:O6"/>
    <mergeCell ref="A24:B24"/>
    <mergeCell ref="A1:E1"/>
    <mergeCell ref="A2:A5"/>
    <mergeCell ref="B2:B5"/>
    <mergeCell ref="C2:C5"/>
    <mergeCell ref="D2:D5"/>
    <mergeCell ref="E2:E5"/>
  </mergeCells>
  <phoneticPr fontId="20" type="noConversion"/>
  <pageMargins left="0.25" right="0.25" top="0.75" bottom="0.75" header="0.3" footer="0.3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8"/>
  <sheetViews>
    <sheetView zoomScale="50" zoomScaleNormal="50" workbookViewId="0">
      <selection activeCell="AC43" sqref="AC43"/>
    </sheetView>
  </sheetViews>
  <sheetFormatPr defaultRowHeight="12.75"/>
  <cols>
    <col min="1" max="1" width="5" customWidth="1"/>
    <col min="2" max="2" width="24.7109375" customWidth="1"/>
    <col min="3" max="3" width="8.28515625" hidden="1" customWidth="1"/>
    <col min="4" max="4" width="6.7109375" hidden="1" customWidth="1"/>
    <col min="5" max="5" width="6.140625" hidden="1" customWidth="1"/>
    <col min="6" max="6" width="5.5703125" hidden="1" customWidth="1"/>
    <col min="7" max="7" width="6.140625" hidden="1" customWidth="1"/>
    <col min="8" max="8" width="5.5703125" hidden="1" customWidth="1"/>
    <col min="9" max="9" width="6.140625" hidden="1" customWidth="1"/>
    <col min="10" max="10" width="5.5703125" hidden="1" customWidth="1"/>
    <col min="11" max="11" width="6.85546875" hidden="1" customWidth="1"/>
    <col min="12" max="12" width="5.5703125" hidden="1" customWidth="1"/>
    <col min="13" max="13" width="6.85546875" hidden="1" customWidth="1"/>
    <col min="14" max="14" width="5.5703125" hidden="1" customWidth="1"/>
    <col min="15" max="16" width="6.7109375" hidden="1" customWidth="1"/>
    <col min="17" max="17" width="6" hidden="1" customWidth="1"/>
    <col min="18" max="18" width="5.5703125" hidden="1" customWidth="1"/>
    <col min="19" max="19" width="6" hidden="1" customWidth="1"/>
    <col min="20" max="20" width="5.5703125" hidden="1" customWidth="1"/>
    <col min="21" max="21" width="6" hidden="1" customWidth="1"/>
    <col min="22" max="22" width="5.5703125" hidden="1" customWidth="1"/>
    <col min="23" max="23" width="8.28515625" hidden="1" customWidth="1"/>
    <col min="24" max="24" width="7.5703125" hidden="1" customWidth="1"/>
    <col min="25" max="25" width="8.28515625" hidden="1" customWidth="1"/>
    <col min="26" max="26" width="6.85546875" hidden="1" customWidth="1"/>
    <col min="27" max="27" width="12.42578125" hidden="1" customWidth="1"/>
    <col min="28" max="28" width="8.28515625" hidden="1" customWidth="1"/>
    <col min="29" max="29" width="29.85546875" customWidth="1"/>
    <col min="30" max="30" width="33.7109375" customWidth="1"/>
    <col min="31" max="31" width="29.7109375" customWidth="1"/>
    <col min="32" max="32" width="34.7109375" customWidth="1"/>
    <col min="33" max="33" width="23.7109375" customWidth="1"/>
    <col min="34" max="34" width="25.7109375" customWidth="1"/>
  </cols>
  <sheetData>
    <row r="1" spans="1:45" s="7" customFormat="1" ht="36" customHeight="1">
      <c r="A1" s="441" t="s">
        <v>25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441"/>
      <c r="AD1" s="441"/>
      <c r="AE1" s="441"/>
      <c r="AF1" s="441"/>
      <c r="AG1" s="294"/>
      <c r="AH1" s="294"/>
      <c r="AI1" s="294"/>
      <c r="AJ1" s="294"/>
      <c r="AK1" s="294"/>
      <c r="AL1" s="294"/>
      <c r="AM1" s="294"/>
      <c r="AN1" s="294"/>
      <c r="AO1" s="294"/>
      <c r="AP1" s="294"/>
      <c r="AQ1" s="294"/>
      <c r="AR1" s="294"/>
      <c r="AS1" s="294"/>
    </row>
    <row r="2" spans="1:45" ht="18" customHeight="1">
      <c r="A2" s="393" t="s">
        <v>46</v>
      </c>
      <c r="B2" s="436" t="s">
        <v>47</v>
      </c>
      <c r="C2" s="442" t="s">
        <v>206</v>
      </c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444" t="s">
        <v>207</v>
      </c>
      <c r="AD2" s="444"/>
      <c r="AE2" s="444" t="s">
        <v>208</v>
      </c>
      <c r="AF2" s="444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</row>
    <row r="3" spans="1:45" ht="16.899999999999999" customHeight="1">
      <c r="A3" s="393"/>
      <c r="B3" s="437"/>
      <c r="C3" s="431" t="s">
        <v>58</v>
      </c>
      <c r="D3" s="431"/>
      <c r="E3" s="431"/>
      <c r="F3" s="431"/>
      <c r="G3" s="431" t="s">
        <v>59</v>
      </c>
      <c r="H3" s="431"/>
      <c r="I3" s="431"/>
      <c r="J3" s="431"/>
      <c r="K3" s="431" t="s">
        <v>60</v>
      </c>
      <c r="L3" s="431"/>
      <c r="M3" s="431"/>
      <c r="N3" s="431"/>
      <c r="O3" s="431" t="s">
        <v>61</v>
      </c>
      <c r="P3" s="431"/>
      <c r="Q3" s="431"/>
      <c r="R3" s="431"/>
      <c r="S3" s="431" t="s">
        <v>62</v>
      </c>
      <c r="T3" s="431"/>
      <c r="U3" s="431"/>
      <c r="V3" s="431"/>
      <c r="W3" s="431" t="s">
        <v>63</v>
      </c>
      <c r="X3" s="431"/>
      <c r="Y3" s="431"/>
      <c r="Z3" s="431"/>
      <c r="AA3" s="430" t="s">
        <v>0</v>
      </c>
      <c r="AB3" s="430"/>
      <c r="AC3" s="444"/>
      <c r="AD3" s="444"/>
      <c r="AE3" s="444"/>
      <c r="AF3" s="444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R3" s="295"/>
      <c r="AS3" s="295"/>
    </row>
    <row r="4" spans="1:45">
      <c r="A4" s="393"/>
      <c r="B4" s="437"/>
      <c r="C4" s="432" t="s">
        <v>64</v>
      </c>
      <c r="D4" s="432"/>
      <c r="E4" s="432" t="s">
        <v>65</v>
      </c>
      <c r="F4" s="432"/>
      <c r="G4" s="432" t="s">
        <v>64</v>
      </c>
      <c r="H4" s="432"/>
      <c r="I4" s="432" t="s">
        <v>65</v>
      </c>
      <c r="J4" s="432"/>
      <c r="K4" s="432" t="s">
        <v>64</v>
      </c>
      <c r="L4" s="432"/>
      <c r="M4" s="432" t="s">
        <v>65</v>
      </c>
      <c r="N4" s="432"/>
      <c r="O4" s="432" t="s">
        <v>64</v>
      </c>
      <c r="P4" s="432"/>
      <c r="Q4" s="432" t="s">
        <v>65</v>
      </c>
      <c r="R4" s="432"/>
      <c r="S4" s="432" t="s">
        <v>64</v>
      </c>
      <c r="T4" s="432"/>
      <c r="U4" s="432" t="s">
        <v>65</v>
      </c>
      <c r="V4" s="432"/>
      <c r="W4" s="432" t="s">
        <v>64</v>
      </c>
      <c r="X4" s="432"/>
      <c r="Y4" s="432" t="s">
        <v>65</v>
      </c>
      <c r="Z4" s="432"/>
      <c r="AA4" s="430"/>
      <c r="AB4" s="430"/>
      <c r="AC4" s="444" t="s">
        <v>66</v>
      </c>
      <c r="AD4" s="444" t="s">
        <v>67</v>
      </c>
      <c r="AE4" s="444" t="s">
        <v>66</v>
      </c>
      <c r="AF4" s="444" t="s">
        <v>67</v>
      </c>
      <c r="AG4" s="296"/>
      <c r="AH4" s="296"/>
      <c r="AI4" s="296"/>
      <c r="AJ4" s="296"/>
      <c r="AK4" s="296"/>
      <c r="AL4" s="296"/>
      <c r="AM4" s="296"/>
      <c r="AN4" s="296"/>
      <c r="AO4" s="296"/>
      <c r="AP4" s="296"/>
      <c r="AQ4" s="296"/>
      <c r="AR4" s="296"/>
      <c r="AS4" s="296"/>
    </row>
    <row r="5" spans="1:45" ht="21" customHeight="1" thickBot="1">
      <c r="A5" s="394"/>
      <c r="B5" s="438"/>
      <c r="C5" s="59" t="s">
        <v>68</v>
      </c>
      <c r="D5" s="59" t="s">
        <v>69</v>
      </c>
      <c r="E5" s="59" t="s">
        <v>68</v>
      </c>
      <c r="F5" s="59" t="s">
        <v>69</v>
      </c>
      <c r="G5" s="59" t="s">
        <v>68</v>
      </c>
      <c r="H5" s="59" t="s">
        <v>69</v>
      </c>
      <c r="I5" s="59" t="s">
        <v>68</v>
      </c>
      <c r="J5" s="59" t="s">
        <v>69</v>
      </c>
      <c r="K5" s="59" t="s">
        <v>68</v>
      </c>
      <c r="L5" s="59" t="s">
        <v>69</v>
      </c>
      <c r="M5" s="59" t="s">
        <v>68</v>
      </c>
      <c r="N5" s="59" t="s">
        <v>69</v>
      </c>
      <c r="O5" s="59" t="s">
        <v>68</v>
      </c>
      <c r="P5" s="59" t="s">
        <v>69</v>
      </c>
      <c r="Q5" s="59" t="s">
        <v>68</v>
      </c>
      <c r="R5" s="59" t="s">
        <v>69</v>
      </c>
      <c r="S5" s="59" t="s">
        <v>68</v>
      </c>
      <c r="T5" s="59" t="s">
        <v>69</v>
      </c>
      <c r="U5" s="59" t="s">
        <v>68</v>
      </c>
      <c r="V5" s="59" t="s">
        <v>69</v>
      </c>
      <c r="W5" s="59" t="s">
        <v>68</v>
      </c>
      <c r="X5" s="59" t="s">
        <v>69</v>
      </c>
      <c r="Y5" s="59" t="s">
        <v>68</v>
      </c>
      <c r="Z5" s="59" t="s">
        <v>69</v>
      </c>
      <c r="AA5" s="59" t="s">
        <v>70</v>
      </c>
      <c r="AB5" s="59" t="s">
        <v>69</v>
      </c>
      <c r="AC5" s="445"/>
      <c r="AD5" s="445"/>
      <c r="AE5" s="445"/>
      <c r="AF5" s="445"/>
      <c r="AG5" s="297"/>
      <c r="AH5" s="297"/>
      <c r="AI5" s="297"/>
      <c r="AJ5" s="297"/>
      <c r="AK5" s="297"/>
      <c r="AL5" s="297"/>
      <c r="AM5" s="297"/>
      <c r="AN5" s="297"/>
      <c r="AO5" s="297"/>
      <c r="AP5" s="297"/>
      <c r="AQ5" s="297"/>
      <c r="AR5" s="297"/>
      <c r="AS5" s="297"/>
    </row>
    <row r="6" spans="1:45" ht="27.95" customHeight="1" thickTop="1">
      <c r="A6" s="40">
        <v>1</v>
      </c>
      <c r="B6" s="41" t="s">
        <v>2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1">
        <v>649</v>
      </c>
      <c r="AD6" s="61">
        <v>307</v>
      </c>
      <c r="AE6" s="61">
        <v>462</v>
      </c>
      <c r="AF6" s="61">
        <v>327</v>
      </c>
      <c r="AG6" s="298"/>
      <c r="AH6" s="66"/>
      <c r="AI6" s="66"/>
      <c r="AJ6" s="299"/>
      <c r="AK6" s="66"/>
      <c r="AL6" s="66"/>
      <c r="AM6" s="66"/>
      <c r="AN6" s="66"/>
      <c r="AO6" s="66"/>
      <c r="AP6" s="66"/>
      <c r="AQ6" s="66"/>
      <c r="AR6" s="66"/>
      <c r="AS6" s="66"/>
    </row>
    <row r="7" spans="1:45" ht="27.95" customHeight="1">
      <c r="A7" s="171">
        <v>2</v>
      </c>
      <c r="B7" s="172" t="s">
        <v>3</v>
      </c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80"/>
      <c r="AB7" s="180"/>
      <c r="AC7" s="181">
        <v>430</v>
      </c>
      <c r="AD7" s="181">
        <v>502</v>
      </c>
      <c r="AE7" s="181">
        <v>602</v>
      </c>
      <c r="AF7" s="181">
        <v>519</v>
      </c>
      <c r="AG7" s="298"/>
      <c r="AH7" s="66"/>
      <c r="AI7" s="66"/>
      <c r="AJ7" s="299"/>
      <c r="AK7" s="66"/>
      <c r="AL7" s="66"/>
      <c r="AM7" s="66"/>
      <c r="AN7" s="66"/>
      <c r="AO7" s="66"/>
      <c r="AP7" s="66"/>
      <c r="AQ7" s="66"/>
      <c r="AR7" s="66"/>
      <c r="AS7" s="66"/>
    </row>
    <row r="8" spans="1:45" ht="27.95" customHeight="1">
      <c r="A8" s="26">
        <v>3</v>
      </c>
      <c r="B8" s="48" t="s">
        <v>4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0"/>
      <c r="AB8" s="60"/>
      <c r="AC8" s="63">
        <v>1674</v>
      </c>
      <c r="AD8" s="63">
        <v>396</v>
      </c>
      <c r="AE8" s="63">
        <v>565</v>
      </c>
      <c r="AF8" s="63">
        <v>425</v>
      </c>
      <c r="AG8" s="298"/>
      <c r="AH8" s="66"/>
      <c r="AI8" s="66"/>
      <c r="AJ8" s="299"/>
      <c r="AK8" s="66"/>
      <c r="AL8" s="66"/>
      <c r="AM8" s="66"/>
      <c r="AN8" s="66"/>
      <c r="AO8" s="66"/>
      <c r="AP8" s="66"/>
      <c r="AQ8" s="66"/>
      <c r="AR8" s="66"/>
      <c r="AS8" s="66"/>
    </row>
    <row r="9" spans="1:45" ht="27.95" customHeight="1">
      <c r="A9" s="171">
        <v>4</v>
      </c>
      <c r="B9" s="172" t="s">
        <v>5</v>
      </c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80"/>
      <c r="AB9" s="180"/>
      <c r="AC9" s="181">
        <v>579</v>
      </c>
      <c r="AD9" s="181">
        <v>1275</v>
      </c>
      <c r="AE9" s="181">
        <v>1910</v>
      </c>
      <c r="AF9" s="181">
        <v>1439</v>
      </c>
      <c r="AG9" s="298"/>
      <c r="AH9" s="66"/>
      <c r="AI9" s="66"/>
      <c r="AJ9" s="299"/>
      <c r="AK9" s="66"/>
      <c r="AL9" s="66"/>
      <c r="AM9" s="66"/>
      <c r="AN9" s="66"/>
      <c r="AO9" s="66"/>
      <c r="AP9" s="66"/>
      <c r="AQ9" s="66"/>
      <c r="AR9" s="66"/>
      <c r="AS9" s="66"/>
    </row>
    <row r="10" spans="1:45" ht="27.95" customHeight="1">
      <c r="A10" s="26">
        <v>5</v>
      </c>
      <c r="B10" s="48" t="s">
        <v>6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0"/>
      <c r="AB10" s="60"/>
      <c r="AC10" s="63">
        <v>518</v>
      </c>
      <c r="AD10" s="63">
        <v>855</v>
      </c>
      <c r="AE10" s="63">
        <v>1248</v>
      </c>
      <c r="AF10" s="63">
        <v>950</v>
      </c>
      <c r="AG10" s="298"/>
      <c r="AH10" s="66"/>
      <c r="AI10" s="66"/>
      <c r="AJ10" s="299"/>
      <c r="AK10" s="66"/>
      <c r="AL10" s="66"/>
      <c r="AM10" s="66"/>
      <c r="AN10" s="66"/>
      <c r="AO10" s="66"/>
      <c r="AP10" s="66"/>
      <c r="AQ10" s="66"/>
      <c r="AR10" s="66"/>
      <c r="AS10" s="66"/>
    </row>
    <row r="11" spans="1:45" ht="27.95" customHeight="1">
      <c r="A11" s="171">
        <v>6</v>
      </c>
      <c r="B11" s="172" t="s">
        <v>7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80"/>
      <c r="AB11" s="180"/>
      <c r="AC11" s="181">
        <v>1122</v>
      </c>
      <c r="AD11" s="181">
        <v>1113</v>
      </c>
      <c r="AE11" s="181">
        <v>1638</v>
      </c>
      <c r="AF11" s="181">
        <v>1219</v>
      </c>
      <c r="AG11" s="298"/>
      <c r="AH11" s="66"/>
      <c r="AI11" s="66"/>
      <c r="AJ11" s="299"/>
      <c r="AK11" s="66"/>
      <c r="AL11" s="66"/>
      <c r="AM11" s="66"/>
      <c r="AN11" s="66"/>
      <c r="AO11" s="66"/>
      <c r="AP11" s="66"/>
      <c r="AQ11" s="66"/>
      <c r="AR11" s="66"/>
      <c r="AS11" s="66"/>
    </row>
    <row r="12" spans="1:45" ht="27.95" customHeight="1">
      <c r="A12" s="26">
        <v>7</v>
      </c>
      <c r="B12" s="48" t="s">
        <v>8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0"/>
      <c r="AB12" s="60"/>
      <c r="AC12" s="63">
        <v>1493</v>
      </c>
      <c r="AD12" s="63">
        <v>183</v>
      </c>
      <c r="AE12" s="63">
        <v>279</v>
      </c>
      <c r="AF12" s="63">
        <v>200</v>
      </c>
      <c r="AG12" s="298"/>
      <c r="AH12" s="66"/>
      <c r="AI12" s="66"/>
      <c r="AJ12" s="299"/>
      <c r="AK12" s="66"/>
      <c r="AL12" s="66"/>
      <c r="AM12" s="66"/>
      <c r="AN12" s="66"/>
      <c r="AO12" s="66"/>
      <c r="AP12" s="66"/>
      <c r="AQ12" s="66"/>
      <c r="AR12" s="66"/>
      <c r="AS12" s="66"/>
    </row>
    <row r="13" spans="1:45" ht="27.95" customHeight="1">
      <c r="A13" s="171">
        <v>8</v>
      </c>
      <c r="B13" s="172" t="s">
        <v>9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80"/>
      <c r="AB13" s="180"/>
      <c r="AC13" s="181">
        <v>247</v>
      </c>
      <c r="AD13" s="181">
        <v>218</v>
      </c>
      <c r="AE13" s="181">
        <v>377</v>
      </c>
      <c r="AF13" s="181">
        <v>229</v>
      </c>
      <c r="AG13" s="298"/>
      <c r="AH13" s="66"/>
      <c r="AI13" s="66"/>
      <c r="AJ13" s="299"/>
      <c r="AK13" s="66"/>
      <c r="AL13" s="66"/>
      <c r="AM13" s="66"/>
      <c r="AN13" s="66"/>
      <c r="AO13" s="66"/>
      <c r="AP13" s="66"/>
      <c r="AQ13" s="66"/>
      <c r="AR13" s="66"/>
      <c r="AS13" s="66"/>
    </row>
    <row r="14" spans="1:45" ht="27.95" customHeight="1">
      <c r="A14" s="26">
        <v>9</v>
      </c>
      <c r="B14" s="48" t="s">
        <v>10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0"/>
      <c r="AB14" s="60"/>
      <c r="AC14" s="63">
        <v>354</v>
      </c>
      <c r="AD14" s="63">
        <v>460</v>
      </c>
      <c r="AE14" s="63">
        <v>679</v>
      </c>
      <c r="AF14" s="63">
        <v>484</v>
      </c>
      <c r="AG14" s="298"/>
      <c r="AH14" s="66"/>
      <c r="AI14" s="66"/>
      <c r="AJ14" s="299"/>
      <c r="AK14" s="66"/>
      <c r="AL14" s="66"/>
      <c r="AM14" s="66"/>
      <c r="AN14" s="66"/>
      <c r="AO14" s="66"/>
      <c r="AP14" s="66"/>
      <c r="AQ14" s="66"/>
      <c r="AR14" s="66"/>
      <c r="AS14" s="66"/>
    </row>
    <row r="15" spans="1:45" ht="27.95" customHeight="1">
      <c r="A15" s="171">
        <v>10</v>
      </c>
      <c r="B15" s="172" t="s">
        <v>11</v>
      </c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80"/>
      <c r="AB15" s="180"/>
      <c r="AC15" s="181">
        <v>259</v>
      </c>
      <c r="AD15" s="181">
        <v>157</v>
      </c>
      <c r="AE15" s="181">
        <v>285</v>
      </c>
      <c r="AF15" s="181">
        <v>167</v>
      </c>
      <c r="AG15" s="298"/>
      <c r="AH15" s="66"/>
      <c r="AI15" s="66"/>
      <c r="AJ15" s="299"/>
      <c r="AK15" s="66"/>
      <c r="AL15" s="66"/>
      <c r="AM15" s="66"/>
      <c r="AN15" s="66"/>
      <c r="AO15" s="66"/>
      <c r="AP15" s="66"/>
      <c r="AQ15" s="66"/>
      <c r="AR15" s="66"/>
      <c r="AS15" s="66"/>
    </row>
    <row r="16" spans="1:45" ht="27.95" customHeight="1">
      <c r="A16" s="26">
        <v>11</v>
      </c>
      <c r="B16" s="48" t="s">
        <v>12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0"/>
      <c r="AB16" s="60"/>
      <c r="AC16" s="63">
        <v>775</v>
      </c>
      <c r="AD16" s="63">
        <v>625</v>
      </c>
      <c r="AE16" s="63">
        <v>976</v>
      </c>
      <c r="AF16" s="63">
        <v>782</v>
      </c>
      <c r="AG16" s="298"/>
      <c r="AH16" s="66"/>
      <c r="AI16" s="66"/>
      <c r="AJ16" s="299"/>
      <c r="AK16" s="66"/>
      <c r="AL16" s="66"/>
      <c r="AM16" s="66"/>
      <c r="AN16" s="66"/>
      <c r="AO16" s="66"/>
      <c r="AP16" s="66"/>
      <c r="AQ16" s="66"/>
      <c r="AR16" s="66"/>
      <c r="AS16" s="66"/>
    </row>
    <row r="17" spans="1:45" ht="27.95" customHeight="1">
      <c r="A17" s="171">
        <v>12</v>
      </c>
      <c r="B17" s="172" t="s">
        <v>13</v>
      </c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80"/>
      <c r="AB17" s="180"/>
      <c r="AC17" s="181">
        <v>524</v>
      </c>
      <c r="AD17" s="181">
        <v>385</v>
      </c>
      <c r="AE17" s="181">
        <v>573</v>
      </c>
      <c r="AF17" s="181">
        <v>411</v>
      </c>
      <c r="AG17" s="298"/>
      <c r="AH17" s="66"/>
      <c r="AI17" s="66"/>
      <c r="AJ17" s="299"/>
      <c r="AK17" s="66"/>
      <c r="AL17" s="66"/>
      <c r="AM17" s="66"/>
      <c r="AN17" s="66"/>
      <c r="AO17" s="66"/>
      <c r="AP17" s="66"/>
      <c r="AQ17" s="66"/>
      <c r="AR17" s="66"/>
      <c r="AS17" s="66"/>
    </row>
    <row r="18" spans="1:45" ht="27.95" customHeight="1">
      <c r="A18" s="26">
        <v>13</v>
      </c>
      <c r="B18" s="48" t="s">
        <v>14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0"/>
      <c r="AB18" s="60"/>
      <c r="AC18" s="63">
        <v>438</v>
      </c>
      <c r="AD18" s="63">
        <v>262</v>
      </c>
      <c r="AE18" s="63">
        <v>456</v>
      </c>
      <c r="AF18" s="63">
        <v>268</v>
      </c>
      <c r="AG18" s="298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</row>
    <row r="19" spans="1:45" ht="27.95" customHeight="1">
      <c r="A19" s="171">
        <v>14</v>
      </c>
      <c r="B19" s="172" t="s">
        <v>15</v>
      </c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80"/>
      <c r="AB19" s="180"/>
      <c r="AC19" s="181">
        <v>832</v>
      </c>
      <c r="AD19" s="181">
        <v>637</v>
      </c>
      <c r="AE19" s="181">
        <v>925</v>
      </c>
      <c r="AF19" s="181">
        <v>705</v>
      </c>
      <c r="AG19" s="298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</row>
    <row r="20" spans="1:45" ht="27.95" customHeight="1">
      <c r="A20" s="26">
        <v>15</v>
      </c>
      <c r="B20" s="48" t="s">
        <v>16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0"/>
      <c r="AB20" s="60"/>
      <c r="AC20" s="63">
        <v>136</v>
      </c>
      <c r="AD20" s="63">
        <v>97</v>
      </c>
      <c r="AE20" s="63">
        <v>140</v>
      </c>
      <c r="AF20" s="63">
        <v>98</v>
      </c>
      <c r="AG20" s="298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</row>
    <row r="21" spans="1:45" ht="27.95" customHeight="1">
      <c r="A21" s="171">
        <v>16</v>
      </c>
      <c r="B21" s="172" t="s">
        <v>17</v>
      </c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80"/>
      <c r="AB21" s="180"/>
      <c r="AC21" s="181">
        <v>0</v>
      </c>
      <c r="AD21" s="181">
        <v>0</v>
      </c>
      <c r="AE21" s="181">
        <v>0</v>
      </c>
      <c r="AF21" s="181">
        <v>0</v>
      </c>
      <c r="AG21" s="298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</row>
    <row r="22" spans="1:45" ht="27.95" customHeight="1">
      <c r="A22" s="26">
        <v>17</v>
      </c>
      <c r="B22" s="48" t="s">
        <v>18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0"/>
      <c r="AB22" s="60"/>
      <c r="AC22" s="63">
        <v>305</v>
      </c>
      <c r="AD22" s="63">
        <v>186</v>
      </c>
      <c r="AE22" s="63">
        <v>318</v>
      </c>
      <c r="AF22" s="63">
        <v>190</v>
      </c>
      <c r="AG22" s="298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</row>
    <row r="23" spans="1:45" ht="27.95" customHeight="1">
      <c r="A23" s="171">
        <v>18</v>
      </c>
      <c r="B23" s="172" t="s">
        <v>19</v>
      </c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80"/>
      <c r="AB23" s="180"/>
      <c r="AC23" s="181">
        <v>520</v>
      </c>
      <c r="AD23" s="181">
        <v>422</v>
      </c>
      <c r="AE23" s="181">
        <v>556</v>
      </c>
      <c r="AF23" s="181">
        <v>452</v>
      </c>
      <c r="AG23" s="298"/>
      <c r="AH23" s="66"/>
      <c r="AI23" s="66"/>
      <c r="AJ23" s="299"/>
      <c r="AK23" s="66"/>
      <c r="AL23" s="66"/>
      <c r="AM23" s="66"/>
      <c r="AN23" s="66"/>
      <c r="AO23" s="66"/>
      <c r="AP23" s="66"/>
      <c r="AQ23" s="66"/>
      <c r="AR23" s="66"/>
      <c r="AS23" s="66"/>
    </row>
    <row r="24" spans="1:45" ht="36" customHeight="1">
      <c r="A24" s="434" t="s">
        <v>0</v>
      </c>
      <c r="B24" s="435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>
        <f>SUM(AC6:AC23)</f>
        <v>10855</v>
      </c>
      <c r="AD24" s="63">
        <f>SUM(AD6:AD23)</f>
        <v>8080</v>
      </c>
      <c r="AE24" s="63">
        <f>SUM(AE6:AE23)</f>
        <v>11989</v>
      </c>
      <c r="AF24" s="63">
        <f>SUM(AF6:AF23)</f>
        <v>8865</v>
      </c>
      <c r="AG24" s="300"/>
      <c r="AH24" s="300"/>
      <c r="AI24" s="300"/>
      <c r="AJ24" s="301"/>
      <c r="AK24" s="300"/>
      <c r="AL24" s="300"/>
      <c r="AM24" s="300"/>
      <c r="AN24" s="300"/>
      <c r="AO24" s="300"/>
      <c r="AP24" s="300"/>
      <c r="AQ24" s="300"/>
      <c r="AR24" s="300"/>
      <c r="AS24" s="300"/>
    </row>
    <row r="25" spans="1:45" ht="36" customHeight="1">
      <c r="A25" s="64"/>
      <c r="B25" s="65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3" t="s">
        <v>58</v>
      </c>
      <c r="AD25" s="303" t="s">
        <v>71</v>
      </c>
      <c r="AE25" s="303" t="s">
        <v>72</v>
      </c>
      <c r="AF25" s="303" t="s">
        <v>73</v>
      </c>
      <c r="AG25" s="303" t="s">
        <v>74</v>
      </c>
      <c r="AH25" s="303" t="s">
        <v>63</v>
      </c>
      <c r="AI25" s="446" t="s">
        <v>0</v>
      </c>
      <c r="AJ25" s="447"/>
      <c r="AK25" s="302"/>
      <c r="AL25" s="302"/>
      <c r="AM25" s="302"/>
      <c r="AN25" s="302"/>
      <c r="AO25" s="302"/>
      <c r="AP25" s="302"/>
      <c r="AQ25" s="302"/>
      <c r="AR25" s="302"/>
      <c r="AS25" s="302"/>
    </row>
    <row r="26" spans="1:45" ht="20.25">
      <c r="A26" s="433" t="s">
        <v>57</v>
      </c>
      <c r="B26" s="433"/>
      <c r="C26" s="300"/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288">
        <v>1810</v>
      </c>
      <c r="AD26" s="288">
        <v>56</v>
      </c>
      <c r="AE26" s="288">
        <v>299</v>
      </c>
      <c r="AF26" s="288">
        <v>531</v>
      </c>
      <c r="AG26" s="288">
        <v>57</v>
      </c>
      <c r="AH26" s="288">
        <v>8102</v>
      </c>
      <c r="AI26" s="439">
        <f>SUM(AC26:AH26)</f>
        <v>10855</v>
      </c>
      <c r="AJ26" s="440"/>
      <c r="AK26" s="300"/>
      <c r="AL26" s="300"/>
      <c r="AM26" s="300"/>
      <c r="AN26" s="300"/>
      <c r="AO26" s="300"/>
      <c r="AP26" s="300"/>
      <c r="AQ26" s="300"/>
      <c r="AR26" s="300"/>
      <c r="AS26" s="300"/>
    </row>
    <row r="27" spans="1:45" ht="20.25">
      <c r="A27" s="433" t="s">
        <v>75</v>
      </c>
      <c r="B27" s="433"/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288">
        <v>256</v>
      </c>
      <c r="AD27" s="288">
        <v>4</v>
      </c>
      <c r="AE27" s="288">
        <v>42</v>
      </c>
      <c r="AF27" s="288">
        <v>75</v>
      </c>
      <c r="AG27" s="288">
        <v>3</v>
      </c>
      <c r="AH27" s="288">
        <v>1747</v>
      </c>
      <c r="AI27" s="439">
        <f>SUM(AC27:AH27)</f>
        <v>2127</v>
      </c>
      <c r="AJ27" s="440"/>
      <c r="AK27" s="300"/>
      <c r="AL27" s="300"/>
      <c r="AM27" s="300"/>
      <c r="AN27" s="300"/>
      <c r="AO27" s="300"/>
      <c r="AP27" s="300"/>
      <c r="AQ27" s="300"/>
      <c r="AR27" s="300"/>
      <c r="AS27" s="300"/>
    </row>
    <row r="28" spans="1:45" ht="15">
      <c r="A28" s="66"/>
      <c r="B28" s="67" t="s">
        <v>29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</row>
  </sheetData>
  <mergeCells count="35">
    <mergeCell ref="AI26:AJ26"/>
    <mergeCell ref="AI27:AJ27"/>
    <mergeCell ref="A1:AF1"/>
    <mergeCell ref="C2:AB2"/>
    <mergeCell ref="AC2:AD3"/>
    <mergeCell ref="AE2:AF3"/>
    <mergeCell ref="AC4:AC5"/>
    <mergeCell ref="AI25:AJ25"/>
    <mergeCell ref="AD4:AD5"/>
    <mergeCell ref="AE4:AE5"/>
    <mergeCell ref="W3:Z3"/>
    <mergeCell ref="G4:H4"/>
    <mergeCell ref="I4:J4"/>
    <mergeCell ref="K4:L4"/>
    <mergeCell ref="AF4:AF5"/>
    <mergeCell ref="A27:B27"/>
    <mergeCell ref="A26:B26"/>
    <mergeCell ref="A24:B24"/>
    <mergeCell ref="A2:A5"/>
    <mergeCell ref="B2:B5"/>
    <mergeCell ref="Y4:Z4"/>
    <mergeCell ref="S3:V3"/>
    <mergeCell ref="O3:R3"/>
    <mergeCell ref="E4:F4"/>
    <mergeCell ref="O4:P4"/>
    <mergeCell ref="M4:N4"/>
    <mergeCell ref="AA3:AB4"/>
    <mergeCell ref="C3:F3"/>
    <mergeCell ref="G3:J3"/>
    <mergeCell ref="K3:N3"/>
    <mergeCell ref="C4:D4"/>
    <mergeCell ref="U4:V4"/>
    <mergeCell ref="W4:X4"/>
    <mergeCell ref="S4:T4"/>
    <mergeCell ref="Q4:R4"/>
  </mergeCells>
  <phoneticPr fontId="20" type="noConversion"/>
  <pageMargins left="0.19685039370078741" right="0.11811023622047245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="60" zoomScaleNormal="60" workbookViewId="0">
      <selection activeCell="D18" sqref="D18"/>
    </sheetView>
  </sheetViews>
  <sheetFormatPr defaultRowHeight="12.75"/>
  <cols>
    <col min="2" max="2" width="32.7109375" customWidth="1"/>
    <col min="3" max="3" width="13.28515625" customWidth="1"/>
    <col min="4" max="4" width="12" customWidth="1"/>
    <col min="5" max="5" width="11.7109375" customWidth="1"/>
    <col min="6" max="6" width="14" customWidth="1"/>
  </cols>
  <sheetData>
    <row r="1" spans="1:6" ht="68.45" customHeight="1">
      <c r="A1" s="448" t="s">
        <v>224</v>
      </c>
      <c r="B1" s="448"/>
      <c r="C1" s="448"/>
      <c r="D1" s="448"/>
      <c r="E1" s="448"/>
      <c r="F1" s="448"/>
    </row>
    <row r="2" spans="1:6" ht="18" customHeight="1">
      <c r="A2" s="436" t="s">
        <v>1</v>
      </c>
      <c r="B2" s="436" t="s">
        <v>77</v>
      </c>
      <c r="C2" s="451" t="s">
        <v>78</v>
      </c>
      <c r="D2" s="452"/>
      <c r="E2" s="453" t="s">
        <v>79</v>
      </c>
      <c r="F2" s="454"/>
    </row>
    <row r="3" spans="1:6" ht="18">
      <c r="A3" s="449"/>
      <c r="B3" s="437"/>
      <c r="C3" s="455" t="s">
        <v>225</v>
      </c>
      <c r="D3" s="455"/>
      <c r="E3" s="456" t="s">
        <v>226</v>
      </c>
      <c r="F3" s="456"/>
    </row>
    <row r="4" spans="1:6" ht="18.75" thickBot="1">
      <c r="A4" s="450"/>
      <c r="B4" s="438"/>
      <c r="C4" s="101" t="s">
        <v>80</v>
      </c>
      <c r="D4" s="101" t="s">
        <v>81</v>
      </c>
      <c r="E4" s="101" t="s">
        <v>80</v>
      </c>
      <c r="F4" s="102" t="s">
        <v>81</v>
      </c>
    </row>
    <row r="5" spans="1:6" ht="27.95" customHeight="1" thickTop="1">
      <c r="A5" s="40">
        <v>1</v>
      </c>
      <c r="B5" s="41" t="s">
        <v>2</v>
      </c>
      <c r="C5" s="183">
        <v>178</v>
      </c>
      <c r="D5" s="183">
        <v>277</v>
      </c>
      <c r="E5" s="183">
        <v>198</v>
      </c>
      <c r="F5" s="183">
        <v>315</v>
      </c>
    </row>
    <row r="6" spans="1:6" ht="27.95" customHeight="1">
      <c r="A6" s="171">
        <v>2</v>
      </c>
      <c r="B6" s="172" t="s">
        <v>3</v>
      </c>
      <c r="C6" s="184">
        <v>194</v>
      </c>
      <c r="D6" s="184">
        <v>259</v>
      </c>
      <c r="E6" s="184">
        <v>214</v>
      </c>
      <c r="F6" s="184">
        <v>293</v>
      </c>
    </row>
    <row r="7" spans="1:6" ht="27.95" customHeight="1">
      <c r="A7" s="26">
        <v>3</v>
      </c>
      <c r="B7" s="48" t="s">
        <v>4</v>
      </c>
      <c r="C7" s="185">
        <v>226</v>
      </c>
      <c r="D7" s="185">
        <v>348</v>
      </c>
      <c r="E7" s="185">
        <v>262</v>
      </c>
      <c r="F7" s="185">
        <v>413</v>
      </c>
    </row>
    <row r="8" spans="1:6" ht="27.95" customHeight="1">
      <c r="A8" s="171">
        <v>4</v>
      </c>
      <c r="B8" s="172" t="s">
        <v>5</v>
      </c>
      <c r="C8" s="184">
        <v>720</v>
      </c>
      <c r="D8" s="184">
        <v>1015</v>
      </c>
      <c r="E8" s="184">
        <v>1250</v>
      </c>
      <c r="F8" s="184">
        <v>1813</v>
      </c>
    </row>
    <row r="9" spans="1:6" ht="27.95" customHeight="1">
      <c r="A9" s="26">
        <v>5</v>
      </c>
      <c r="B9" s="48" t="s">
        <v>6</v>
      </c>
      <c r="C9" s="185">
        <v>1708</v>
      </c>
      <c r="D9" s="185">
        <v>2231</v>
      </c>
      <c r="E9" s="185">
        <v>1851</v>
      </c>
      <c r="F9" s="185">
        <v>2461</v>
      </c>
    </row>
    <row r="10" spans="1:6" ht="27.95" customHeight="1">
      <c r="A10" s="171">
        <v>6</v>
      </c>
      <c r="B10" s="172" t="s">
        <v>7</v>
      </c>
      <c r="C10" s="184">
        <v>1454</v>
      </c>
      <c r="D10" s="184">
        <v>1811</v>
      </c>
      <c r="E10" s="184">
        <v>1643</v>
      </c>
      <c r="F10" s="184">
        <v>2093</v>
      </c>
    </row>
    <row r="11" spans="1:6" ht="27.95" customHeight="1">
      <c r="A11" s="26">
        <v>7</v>
      </c>
      <c r="B11" s="48" t="s">
        <v>8</v>
      </c>
      <c r="C11" s="185">
        <v>1191</v>
      </c>
      <c r="D11" s="185">
        <v>1610</v>
      </c>
      <c r="E11" s="185">
        <v>1309</v>
      </c>
      <c r="F11" s="185">
        <v>1811</v>
      </c>
    </row>
    <row r="12" spans="1:6" ht="27.95" customHeight="1">
      <c r="A12" s="171">
        <v>8</v>
      </c>
      <c r="B12" s="172" t="s">
        <v>9</v>
      </c>
      <c r="C12" s="184">
        <v>281</v>
      </c>
      <c r="D12" s="184">
        <v>410</v>
      </c>
      <c r="E12" s="184">
        <v>325</v>
      </c>
      <c r="F12" s="184">
        <v>495</v>
      </c>
    </row>
    <row r="13" spans="1:6" ht="27.95" customHeight="1">
      <c r="A13" s="26">
        <v>9</v>
      </c>
      <c r="B13" s="48" t="s">
        <v>10</v>
      </c>
      <c r="C13" s="186">
        <v>806</v>
      </c>
      <c r="D13" s="186">
        <v>954</v>
      </c>
      <c r="E13" s="186">
        <v>871</v>
      </c>
      <c r="F13" s="186">
        <v>1039</v>
      </c>
    </row>
    <row r="14" spans="1:6" ht="27.95" customHeight="1">
      <c r="A14" s="171">
        <v>10</v>
      </c>
      <c r="B14" s="172" t="s">
        <v>11</v>
      </c>
      <c r="C14" s="184">
        <v>222</v>
      </c>
      <c r="D14" s="184">
        <v>339</v>
      </c>
      <c r="E14" s="184">
        <v>252</v>
      </c>
      <c r="F14" s="184">
        <v>396</v>
      </c>
    </row>
    <row r="15" spans="1:6" ht="27.95" customHeight="1">
      <c r="A15" s="26">
        <v>11</v>
      </c>
      <c r="B15" s="48" t="s">
        <v>12</v>
      </c>
      <c r="C15" s="185">
        <v>136</v>
      </c>
      <c r="D15" s="185">
        <v>192</v>
      </c>
      <c r="E15" s="185">
        <v>162</v>
      </c>
      <c r="F15" s="185">
        <v>233</v>
      </c>
    </row>
    <row r="16" spans="1:6" ht="27.95" customHeight="1">
      <c r="A16" s="171">
        <v>12</v>
      </c>
      <c r="B16" s="172" t="s">
        <v>13</v>
      </c>
      <c r="C16" s="184">
        <v>321</v>
      </c>
      <c r="D16" s="184">
        <v>430</v>
      </c>
      <c r="E16" s="184">
        <v>353</v>
      </c>
      <c r="F16" s="184">
        <v>493</v>
      </c>
    </row>
    <row r="17" spans="1:6" ht="27.95" customHeight="1">
      <c r="A17" s="26">
        <v>13</v>
      </c>
      <c r="B17" s="48" t="s">
        <v>14</v>
      </c>
      <c r="C17" s="185">
        <v>341</v>
      </c>
      <c r="D17" s="185">
        <v>516</v>
      </c>
      <c r="E17" s="185">
        <v>379</v>
      </c>
      <c r="F17" s="185">
        <v>579</v>
      </c>
    </row>
    <row r="18" spans="1:6" ht="27.95" customHeight="1">
      <c r="A18" s="171">
        <v>14</v>
      </c>
      <c r="B18" s="172" t="s">
        <v>15</v>
      </c>
      <c r="C18" s="184">
        <v>395</v>
      </c>
      <c r="D18" s="184">
        <v>554</v>
      </c>
      <c r="E18" s="184">
        <v>433</v>
      </c>
      <c r="F18" s="184">
        <v>619</v>
      </c>
    </row>
    <row r="19" spans="1:6" ht="27.95" customHeight="1">
      <c r="A19" s="26">
        <v>15</v>
      </c>
      <c r="B19" s="48" t="s">
        <v>16</v>
      </c>
      <c r="C19" s="185">
        <v>416</v>
      </c>
      <c r="D19" s="185">
        <v>615</v>
      </c>
      <c r="E19" s="185">
        <v>462</v>
      </c>
      <c r="F19" s="185">
        <v>706</v>
      </c>
    </row>
    <row r="20" spans="1:6" ht="27.95" customHeight="1">
      <c r="A20" s="171">
        <v>16</v>
      </c>
      <c r="B20" s="172" t="s">
        <v>17</v>
      </c>
      <c r="C20" s="184">
        <v>38</v>
      </c>
      <c r="D20" s="184">
        <v>52</v>
      </c>
      <c r="E20" s="184">
        <v>47</v>
      </c>
      <c r="F20" s="184">
        <v>70</v>
      </c>
    </row>
    <row r="21" spans="1:6" ht="27.95" customHeight="1">
      <c r="A21" s="26">
        <v>17</v>
      </c>
      <c r="B21" s="48" t="s">
        <v>18</v>
      </c>
      <c r="C21" s="185">
        <v>1003</v>
      </c>
      <c r="D21" s="185">
        <v>1314</v>
      </c>
      <c r="E21" s="185">
        <v>1108</v>
      </c>
      <c r="F21" s="185">
        <v>1488</v>
      </c>
    </row>
    <row r="22" spans="1:6" ht="27.95" customHeight="1">
      <c r="A22" s="171">
        <v>18</v>
      </c>
      <c r="B22" s="172" t="s">
        <v>19</v>
      </c>
      <c r="C22" s="187">
        <v>973</v>
      </c>
      <c r="D22" s="184">
        <v>1325</v>
      </c>
      <c r="E22" s="187">
        <v>1070</v>
      </c>
      <c r="F22" s="184">
        <v>1508</v>
      </c>
    </row>
    <row r="23" spans="1:6" ht="27.95" customHeight="1">
      <c r="A23" s="376" t="s">
        <v>0</v>
      </c>
      <c r="B23" s="377"/>
      <c r="C23" s="103">
        <f>SUM(C5:C22)</f>
        <v>10603</v>
      </c>
      <c r="D23" s="103">
        <f t="shared" ref="D23:F23" si="0">SUM(D5:D22)</f>
        <v>14252</v>
      </c>
      <c r="E23" s="103">
        <f t="shared" si="0"/>
        <v>12189</v>
      </c>
      <c r="F23" s="103">
        <f t="shared" si="0"/>
        <v>16825</v>
      </c>
    </row>
    <row r="24" spans="1:6">
      <c r="C24" s="4"/>
      <c r="D24" s="4"/>
      <c r="E24" s="4"/>
      <c r="F24" s="4"/>
    </row>
    <row r="25" spans="1:6">
      <c r="C25" s="4"/>
      <c r="D25" s="4"/>
      <c r="E25" s="4"/>
      <c r="F25" s="4"/>
    </row>
    <row r="26" spans="1:6">
      <c r="C26" s="4"/>
      <c r="D26" s="4"/>
      <c r="E26" s="4"/>
      <c r="F26" s="4"/>
    </row>
  </sheetData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honeticPr fontId="20" type="noConversion"/>
  <pageMargins left="0.7" right="0.7" top="0.75" bottom="0.75" header="0.3" footer="0.3"/>
  <pageSetup paperSize="9" scale="96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70" zoomScaleNormal="70" workbookViewId="0">
      <selection activeCell="K9" sqref="K9"/>
    </sheetView>
  </sheetViews>
  <sheetFormatPr defaultRowHeight="12.75"/>
  <cols>
    <col min="1" max="1" width="6.5703125" customWidth="1"/>
    <col min="2" max="2" width="29.5703125" customWidth="1"/>
    <col min="4" max="4" width="13" customWidth="1"/>
    <col min="6" max="6" width="14.42578125" customWidth="1"/>
  </cols>
  <sheetData>
    <row r="1" spans="1:8" ht="51" customHeight="1">
      <c r="A1" s="463" t="s">
        <v>227</v>
      </c>
      <c r="B1" s="463"/>
      <c r="C1" s="463"/>
      <c r="D1" s="463"/>
      <c r="E1" s="463"/>
      <c r="F1" s="463"/>
    </row>
    <row r="2" spans="1:8" ht="16.5" customHeight="1">
      <c r="A2" s="459" t="s">
        <v>82</v>
      </c>
      <c r="B2" s="461" t="s">
        <v>47</v>
      </c>
      <c r="C2" s="464" t="s">
        <v>83</v>
      </c>
      <c r="D2" s="464"/>
      <c r="E2" s="464" t="s">
        <v>84</v>
      </c>
      <c r="F2" s="464"/>
    </row>
    <row r="3" spans="1:8" ht="48.75" customHeight="1" thickBot="1">
      <c r="A3" s="460"/>
      <c r="B3" s="462"/>
      <c r="C3" s="123" t="s">
        <v>228</v>
      </c>
      <c r="D3" s="123" t="s">
        <v>186</v>
      </c>
      <c r="E3" s="123" t="s">
        <v>228</v>
      </c>
      <c r="F3" s="123" t="s">
        <v>187</v>
      </c>
    </row>
    <row r="4" spans="1:8" s="11" customFormat="1" ht="27.95" customHeight="1" thickTop="1">
      <c r="A4" s="105">
        <v>1</v>
      </c>
      <c r="B4" s="41" t="s">
        <v>155</v>
      </c>
      <c r="C4" s="87">
        <v>730</v>
      </c>
      <c r="D4" s="33">
        <v>929</v>
      </c>
      <c r="E4" s="133">
        <v>1415</v>
      </c>
      <c r="F4" s="33">
        <v>1778</v>
      </c>
    </row>
    <row r="5" spans="1:8" ht="27.95" customHeight="1">
      <c r="A5" s="188">
        <v>2</v>
      </c>
      <c r="B5" s="172" t="s">
        <v>156</v>
      </c>
      <c r="C5" s="189">
        <v>802</v>
      </c>
      <c r="D5" s="190">
        <v>996</v>
      </c>
      <c r="E5" s="191">
        <v>1613</v>
      </c>
      <c r="F5" s="190">
        <v>2009</v>
      </c>
      <c r="H5" s="11"/>
    </row>
    <row r="6" spans="1:8" ht="27.95" customHeight="1">
      <c r="A6" s="106">
        <v>3</v>
      </c>
      <c r="B6" s="48" t="s">
        <v>157</v>
      </c>
      <c r="C6" s="88">
        <v>1661</v>
      </c>
      <c r="D6" s="28">
        <v>2043</v>
      </c>
      <c r="E6" s="134">
        <v>3019</v>
      </c>
      <c r="F6" s="28">
        <v>3726</v>
      </c>
      <c r="H6" s="11"/>
    </row>
    <row r="7" spans="1:8" s="12" customFormat="1" ht="27.95" customHeight="1">
      <c r="A7" s="188">
        <v>4</v>
      </c>
      <c r="B7" s="172" t="s">
        <v>158</v>
      </c>
      <c r="C7" s="189">
        <v>2017</v>
      </c>
      <c r="D7" s="190">
        <v>2606</v>
      </c>
      <c r="E7" s="191">
        <v>4130</v>
      </c>
      <c r="F7" s="190">
        <v>5333</v>
      </c>
    </row>
    <row r="8" spans="1:8" ht="27.95" customHeight="1">
      <c r="A8" s="106">
        <v>5</v>
      </c>
      <c r="B8" s="48" t="s">
        <v>159</v>
      </c>
      <c r="C8" s="88">
        <v>1487</v>
      </c>
      <c r="D8" s="28">
        <v>1864</v>
      </c>
      <c r="E8" s="134">
        <v>2830</v>
      </c>
      <c r="F8" s="28">
        <v>3539</v>
      </c>
      <c r="H8" s="11"/>
    </row>
    <row r="9" spans="1:8" ht="27.95" customHeight="1">
      <c r="A9" s="188">
        <v>6</v>
      </c>
      <c r="B9" s="172" t="s">
        <v>160</v>
      </c>
      <c r="C9" s="189">
        <v>2531</v>
      </c>
      <c r="D9" s="190">
        <v>3152</v>
      </c>
      <c r="E9" s="191">
        <v>5201</v>
      </c>
      <c r="F9" s="190">
        <v>6453</v>
      </c>
      <c r="H9" s="11"/>
    </row>
    <row r="10" spans="1:8" s="12" customFormat="1" ht="27.95" customHeight="1">
      <c r="A10" s="106">
        <v>7</v>
      </c>
      <c r="B10" s="48" t="s">
        <v>161</v>
      </c>
      <c r="C10" s="88">
        <v>995</v>
      </c>
      <c r="D10" s="29">
        <v>1208</v>
      </c>
      <c r="E10" s="135">
        <v>1895</v>
      </c>
      <c r="F10" s="29">
        <v>2301</v>
      </c>
    </row>
    <row r="11" spans="1:8" s="12" customFormat="1" ht="27.95" customHeight="1">
      <c r="A11" s="188">
        <v>8</v>
      </c>
      <c r="B11" s="172" t="s">
        <v>162</v>
      </c>
      <c r="C11" s="189">
        <v>494</v>
      </c>
      <c r="D11" s="190">
        <v>642</v>
      </c>
      <c r="E11" s="192">
        <v>910</v>
      </c>
      <c r="F11" s="190">
        <v>1197</v>
      </c>
    </row>
    <row r="12" spans="1:8" ht="27.95" customHeight="1">
      <c r="A12" s="106">
        <v>9</v>
      </c>
      <c r="B12" s="48" t="s">
        <v>163</v>
      </c>
      <c r="C12" s="88">
        <v>546</v>
      </c>
      <c r="D12" s="28">
        <v>724</v>
      </c>
      <c r="E12" s="134">
        <v>1066</v>
      </c>
      <c r="F12" s="28">
        <v>1441</v>
      </c>
      <c r="H12" s="11"/>
    </row>
    <row r="13" spans="1:8" s="12" customFormat="1" ht="27.95" customHeight="1">
      <c r="A13" s="188">
        <v>10</v>
      </c>
      <c r="B13" s="172" t="s">
        <v>164</v>
      </c>
      <c r="C13" s="189">
        <v>758</v>
      </c>
      <c r="D13" s="190">
        <v>922</v>
      </c>
      <c r="E13" s="191">
        <v>1336</v>
      </c>
      <c r="F13" s="190">
        <v>1662</v>
      </c>
    </row>
    <row r="14" spans="1:8" ht="27.95" customHeight="1">
      <c r="A14" s="106">
        <v>11</v>
      </c>
      <c r="B14" s="48" t="s">
        <v>165</v>
      </c>
      <c r="C14" s="88">
        <v>519</v>
      </c>
      <c r="D14" s="28">
        <v>681</v>
      </c>
      <c r="E14" s="134">
        <v>1082</v>
      </c>
      <c r="F14" s="28">
        <v>1404</v>
      </c>
      <c r="H14" s="11"/>
    </row>
    <row r="15" spans="1:8" s="11" customFormat="1" ht="27.95" customHeight="1">
      <c r="A15" s="188">
        <v>12</v>
      </c>
      <c r="B15" s="172" t="s">
        <v>166</v>
      </c>
      <c r="C15" s="189">
        <v>1052</v>
      </c>
      <c r="D15" s="190">
        <v>1333</v>
      </c>
      <c r="E15" s="191">
        <v>1986</v>
      </c>
      <c r="F15" s="190">
        <v>2509</v>
      </c>
    </row>
    <row r="16" spans="1:8" ht="27.95" customHeight="1">
      <c r="A16" s="106">
        <v>13</v>
      </c>
      <c r="B16" s="48" t="s">
        <v>167</v>
      </c>
      <c r="C16" s="88">
        <v>821</v>
      </c>
      <c r="D16" s="28">
        <v>1013</v>
      </c>
      <c r="E16" s="134">
        <v>1461</v>
      </c>
      <c r="F16" s="28">
        <v>1805</v>
      </c>
      <c r="H16" s="11"/>
    </row>
    <row r="17" spans="1:8" s="12" customFormat="1" ht="27.95" customHeight="1">
      <c r="A17" s="188">
        <v>14</v>
      </c>
      <c r="B17" s="172" t="s">
        <v>168</v>
      </c>
      <c r="C17" s="189">
        <v>786</v>
      </c>
      <c r="D17" s="190">
        <v>974</v>
      </c>
      <c r="E17" s="191">
        <v>1566</v>
      </c>
      <c r="F17" s="190">
        <v>1924</v>
      </c>
    </row>
    <row r="18" spans="1:8" ht="27.95" customHeight="1">
      <c r="A18" s="106">
        <v>15</v>
      </c>
      <c r="B18" s="48" t="s">
        <v>169</v>
      </c>
      <c r="C18" s="88">
        <v>858</v>
      </c>
      <c r="D18" s="28">
        <v>1051</v>
      </c>
      <c r="E18" s="134">
        <v>1631</v>
      </c>
      <c r="F18" s="28">
        <v>2025</v>
      </c>
      <c r="H18" s="11"/>
    </row>
    <row r="19" spans="1:8" ht="27.95" customHeight="1">
      <c r="A19" s="188">
        <v>16</v>
      </c>
      <c r="B19" s="172" t="s">
        <v>170</v>
      </c>
      <c r="C19" s="189">
        <v>287</v>
      </c>
      <c r="D19" s="190">
        <v>370</v>
      </c>
      <c r="E19" s="192">
        <v>537</v>
      </c>
      <c r="F19" s="190">
        <v>688</v>
      </c>
      <c r="H19" s="11"/>
    </row>
    <row r="20" spans="1:8" ht="27.95" customHeight="1">
      <c r="A20" s="106">
        <v>17</v>
      </c>
      <c r="B20" s="48" t="s">
        <v>171</v>
      </c>
      <c r="C20" s="88">
        <v>945</v>
      </c>
      <c r="D20" s="28">
        <v>1183</v>
      </c>
      <c r="E20" s="134">
        <v>1721</v>
      </c>
      <c r="F20" s="28">
        <v>2171</v>
      </c>
      <c r="H20" s="11"/>
    </row>
    <row r="21" spans="1:8" ht="27.95" customHeight="1">
      <c r="A21" s="188">
        <v>18</v>
      </c>
      <c r="B21" s="172" t="s">
        <v>172</v>
      </c>
      <c r="C21" s="189">
        <v>811</v>
      </c>
      <c r="D21" s="190">
        <v>1080</v>
      </c>
      <c r="E21" s="191">
        <v>1630</v>
      </c>
      <c r="F21" s="190">
        <v>2118</v>
      </c>
      <c r="H21" s="11"/>
    </row>
    <row r="22" spans="1:8" s="13" customFormat="1" ht="27.95" customHeight="1">
      <c r="A22" s="457" t="s">
        <v>0</v>
      </c>
      <c r="B22" s="458"/>
      <c r="C22" s="89">
        <v>18100</v>
      </c>
      <c r="D22" s="28">
        <v>22771</v>
      </c>
      <c r="E22" s="217">
        <v>35029</v>
      </c>
      <c r="F22" s="28">
        <v>44083</v>
      </c>
    </row>
    <row r="24" spans="1:8" ht="15.75">
      <c r="B24" s="10"/>
    </row>
    <row r="27" spans="1:8" ht="28.5" customHeight="1"/>
  </sheetData>
  <mergeCells count="6">
    <mergeCell ref="A22:B22"/>
    <mergeCell ref="A2:A3"/>
    <mergeCell ref="B2:B3"/>
    <mergeCell ref="A1:F1"/>
    <mergeCell ref="C2:D2"/>
    <mergeCell ref="E2:F2"/>
  </mergeCells>
  <phoneticPr fontId="20" type="noConversion"/>
  <pageMargins left="0.56000000000000005" right="0.16" top="0.61" bottom="0.44" header="0.5" footer="0.46"/>
  <pageSetup paperSize="9" scale="115" orientation="portrait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90" zoomScaleNormal="90" workbookViewId="0">
      <selection activeCell="D24" sqref="D24:E24"/>
    </sheetView>
  </sheetViews>
  <sheetFormatPr defaultColWidth="9.140625" defaultRowHeight="18"/>
  <cols>
    <col min="1" max="1" width="4.5703125" style="14" customWidth="1"/>
    <col min="2" max="2" width="23.7109375" style="14" customWidth="1"/>
    <col min="3" max="3" width="11.7109375" style="14" customWidth="1"/>
    <col min="4" max="4" width="11" style="14" customWidth="1"/>
    <col min="5" max="5" width="11.28515625" style="14" customWidth="1"/>
    <col min="6" max="6" width="13.7109375" style="14" customWidth="1"/>
    <col min="7" max="7" width="11.7109375" style="14" customWidth="1"/>
    <col min="8" max="8" width="10.28515625" style="14" customWidth="1"/>
    <col min="9" max="9" width="10.85546875" style="14" customWidth="1"/>
    <col min="10" max="10" width="9.5703125" style="14" customWidth="1"/>
    <col min="11" max="11" width="12.28515625" style="14" customWidth="1"/>
    <col min="12" max="16384" width="9.140625" style="14"/>
  </cols>
  <sheetData>
    <row r="1" spans="1:11" ht="17.45" customHeight="1">
      <c r="B1" s="465" t="s">
        <v>26</v>
      </c>
      <c r="C1" s="465"/>
      <c r="D1" s="465"/>
      <c r="E1" s="465"/>
      <c r="F1" s="465"/>
      <c r="G1" s="465"/>
      <c r="H1" s="466"/>
      <c r="I1" s="466"/>
      <c r="J1" s="466"/>
    </row>
    <row r="2" spans="1:11" ht="17.45" customHeight="1">
      <c r="A2" s="465" t="s">
        <v>27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</row>
    <row r="3" spans="1:11" ht="16.899999999999999" customHeight="1">
      <c r="A3" s="475" t="s">
        <v>39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</row>
    <row r="4" spans="1:11" ht="18" hidden="1" customHeight="1">
      <c r="C4" s="143"/>
    </row>
    <row r="5" spans="1:11" ht="17.45" hidden="1" customHeight="1">
      <c r="A5" s="144"/>
      <c r="B5" s="144"/>
      <c r="C5" s="144"/>
      <c r="D5" s="144"/>
      <c r="E5" s="144"/>
    </row>
    <row r="6" spans="1:11" ht="21.6" customHeight="1">
      <c r="B6" s="467" t="s">
        <v>229</v>
      </c>
      <c r="C6" s="468"/>
      <c r="D6" s="468"/>
      <c r="E6" s="466"/>
      <c r="F6" s="466"/>
      <c r="G6" s="466"/>
      <c r="H6" s="466"/>
    </row>
    <row r="7" spans="1:11" ht="12.6" customHeight="1" thickBot="1">
      <c r="B7" s="145"/>
      <c r="C7" s="146"/>
      <c r="D7" s="146"/>
    </row>
    <row r="8" spans="1:11" ht="17.45" customHeight="1">
      <c r="A8" s="477" t="s">
        <v>85</v>
      </c>
      <c r="B8" s="480" t="s">
        <v>47</v>
      </c>
      <c r="C8" s="469" t="s">
        <v>230</v>
      </c>
      <c r="D8" s="469" t="s">
        <v>86</v>
      </c>
      <c r="E8" s="469" t="s">
        <v>87</v>
      </c>
      <c r="F8" s="469" t="s">
        <v>88</v>
      </c>
      <c r="G8" s="472" t="s">
        <v>89</v>
      </c>
      <c r="H8" s="483" t="s">
        <v>181</v>
      </c>
      <c r="I8" s="484"/>
      <c r="J8" s="484"/>
      <c r="K8" s="485"/>
    </row>
    <row r="9" spans="1:11" ht="17.45" customHeight="1">
      <c r="A9" s="478"/>
      <c r="B9" s="481"/>
      <c r="C9" s="470"/>
      <c r="D9" s="470"/>
      <c r="E9" s="470"/>
      <c r="F9" s="470"/>
      <c r="G9" s="473"/>
      <c r="H9" s="486" t="s">
        <v>90</v>
      </c>
      <c r="I9" s="487"/>
      <c r="J9" s="488"/>
      <c r="K9" s="489" t="s">
        <v>91</v>
      </c>
    </row>
    <row r="10" spans="1:11" ht="23.25" thickBot="1">
      <c r="A10" s="479"/>
      <c r="B10" s="482"/>
      <c r="C10" s="471"/>
      <c r="D10" s="471"/>
      <c r="E10" s="471"/>
      <c r="F10" s="471"/>
      <c r="G10" s="474"/>
      <c r="H10" s="147" t="s">
        <v>92</v>
      </c>
      <c r="I10" s="148" t="s">
        <v>93</v>
      </c>
      <c r="J10" s="148" t="s">
        <v>94</v>
      </c>
      <c r="K10" s="490"/>
    </row>
    <row r="11" spans="1:11">
      <c r="A11" s="149">
        <v>1</v>
      </c>
      <c r="B11" s="150" t="s">
        <v>95</v>
      </c>
      <c r="C11" s="105">
        <v>5</v>
      </c>
      <c r="D11" s="105">
        <v>254</v>
      </c>
      <c r="E11" s="105">
        <v>109</v>
      </c>
      <c r="F11" s="151">
        <v>368</v>
      </c>
      <c r="G11" s="152">
        <v>332</v>
      </c>
      <c r="H11" s="153">
        <v>526</v>
      </c>
      <c r="I11" s="154">
        <v>510</v>
      </c>
      <c r="J11" s="154">
        <v>16</v>
      </c>
      <c r="K11" s="155"/>
    </row>
    <row r="12" spans="1:11">
      <c r="A12" s="244">
        <v>2</v>
      </c>
      <c r="B12" s="245" t="s">
        <v>96</v>
      </c>
      <c r="C12" s="246">
        <v>4</v>
      </c>
      <c r="D12" s="247">
        <v>242</v>
      </c>
      <c r="E12" s="247">
        <v>122</v>
      </c>
      <c r="F12" s="248">
        <v>368</v>
      </c>
      <c r="G12" s="249">
        <v>339</v>
      </c>
      <c r="H12" s="250">
        <v>571</v>
      </c>
      <c r="I12" s="251">
        <v>561</v>
      </c>
      <c r="J12" s="251">
        <v>10</v>
      </c>
      <c r="K12" s="252"/>
    </row>
    <row r="13" spans="1:11">
      <c r="A13" s="156">
        <v>3</v>
      </c>
      <c r="B13" s="157" t="s">
        <v>97</v>
      </c>
      <c r="C13" s="106">
        <v>76</v>
      </c>
      <c r="D13" s="105">
        <v>516</v>
      </c>
      <c r="E13" s="105">
        <v>133</v>
      </c>
      <c r="F13" s="158">
        <v>725</v>
      </c>
      <c r="G13" s="159">
        <v>678</v>
      </c>
      <c r="H13" s="160">
        <v>1139</v>
      </c>
      <c r="I13" s="154">
        <v>984</v>
      </c>
      <c r="J13" s="154">
        <v>155</v>
      </c>
      <c r="K13" s="161"/>
    </row>
    <row r="14" spans="1:11">
      <c r="A14" s="244">
        <v>4</v>
      </c>
      <c r="B14" s="245" t="s">
        <v>98</v>
      </c>
      <c r="C14" s="246">
        <v>12</v>
      </c>
      <c r="D14" s="247">
        <v>578</v>
      </c>
      <c r="E14" s="247">
        <v>464</v>
      </c>
      <c r="F14" s="248">
        <v>1054</v>
      </c>
      <c r="G14" s="249">
        <v>976</v>
      </c>
      <c r="H14" s="250">
        <v>1541</v>
      </c>
      <c r="I14" s="251">
        <v>1502</v>
      </c>
      <c r="J14" s="251">
        <v>39</v>
      </c>
      <c r="K14" s="252"/>
    </row>
    <row r="15" spans="1:11">
      <c r="A15" s="156">
        <v>5</v>
      </c>
      <c r="B15" s="157" t="s">
        <v>99</v>
      </c>
      <c r="C15" s="106">
        <v>10</v>
      </c>
      <c r="D15" s="105">
        <v>503</v>
      </c>
      <c r="E15" s="105">
        <v>214</v>
      </c>
      <c r="F15" s="158">
        <v>727</v>
      </c>
      <c r="G15" s="159">
        <v>667</v>
      </c>
      <c r="H15" s="160">
        <v>1055</v>
      </c>
      <c r="I15" s="154">
        <v>1034</v>
      </c>
      <c r="J15" s="154">
        <v>21</v>
      </c>
      <c r="K15" s="161"/>
    </row>
    <row r="16" spans="1:11">
      <c r="A16" s="244">
        <v>6</v>
      </c>
      <c r="B16" s="245" t="s">
        <v>7</v>
      </c>
      <c r="C16" s="246">
        <v>24</v>
      </c>
      <c r="D16" s="247">
        <v>855</v>
      </c>
      <c r="E16" s="247">
        <v>509</v>
      </c>
      <c r="F16" s="248">
        <v>1388</v>
      </c>
      <c r="G16" s="249">
        <v>1269</v>
      </c>
      <c r="H16" s="250">
        <v>1932</v>
      </c>
      <c r="I16" s="251">
        <v>1857</v>
      </c>
      <c r="J16" s="251">
        <v>75</v>
      </c>
      <c r="K16" s="252"/>
    </row>
    <row r="17" spans="1:11">
      <c r="A17" s="156">
        <v>7</v>
      </c>
      <c r="B17" s="157" t="s">
        <v>8</v>
      </c>
      <c r="C17" s="106">
        <v>10</v>
      </c>
      <c r="D17" s="105">
        <v>357</v>
      </c>
      <c r="E17" s="105">
        <v>117</v>
      </c>
      <c r="F17" s="158">
        <v>484</v>
      </c>
      <c r="G17" s="159">
        <v>448</v>
      </c>
      <c r="H17" s="160">
        <v>718</v>
      </c>
      <c r="I17" s="154">
        <v>690</v>
      </c>
      <c r="J17" s="154">
        <v>28</v>
      </c>
      <c r="K17" s="161"/>
    </row>
    <row r="18" spans="1:11">
      <c r="A18" s="244">
        <v>8</v>
      </c>
      <c r="B18" s="245" t="s">
        <v>9</v>
      </c>
      <c r="C18" s="246">
        <v>4</v>
      </c>
      <c r="D18" s="247">
        <v>165</v>
      </c>
      <c r="E18" s="247">
        <v>62</v>
      </c>
      <c r="F18" s="248">
        <v>231</v>
      </c>
      <c r="G18" s="249">
        <v>218</v>
      </c>
      <c r="H18" s="250">
        <v>351</v>
      </c>
      <c r="I18" s="251">
        <v>339</v>
      </c>
      <c r="J18" s="251">
        <v>12</v>
      </c>
      <c r="K18" s="252"/>
    </row>
    <row r="19" spans="1:11">
      <c r="A19" s="156">
        <v>9</v>
      </c>
      <c r="B19" s="157" t="s">
        <v>10</v>
      </c>
      <c r="C19" s="106">
        <v>0</v>
      </c>
      <c r="D19" s="105">
        <v>171</v>
      </c>
      <c r="E19" s="105">
        <v>99</v>
      </c>
      <c r="F19" s="158">
        <v>270</v>
      </c>
      <c r="G19" s="159">
        <v>245</v>
      </c>
      <c r="H19" s="160">
        <v>418</v>
      </c>
      <c r="I19" s="154">
        <v>413</v>
      </c>
      <c r="J19" s="154">
        <v>5</v>
      </c>
      <c r="K19" s="161"/>
    </row>
    <row r="20" spans="1:11">
      <c r="A20" s="244">
        <v>10</v>
      </c>
      <c r="B20" s="245" t="s">
        <v>11</v>
      </c>
      <c r="C20" s="246">
        <v>12</v>
      </c>
      <c r="D20" s="247">
        <v>187</v>
      </c>
      <c r="E20" s="247">
        <v>74</v>
      </c>
      <c r="F20" s="248">
        <v>273</v>
      </c>
      <c r="G20" s="249">
        <v>255</v>
      </c>
      <c r="H20" s="250">
        <v>427</v>
      </c>
      <c r="I20" s="251">
        <v>404</v>
      </c>
      <c r="J20" s="251">
        <v>23</v>
      </c>
      <c r="K20" s="252"/>
    </row>
    <row r="21" spans="1:11">
      <c r="A21" s="156">
        <v>11</v>
      </c>
      <c r="B21" s="157" t="s">
        <v>12</v>
      </c>
      <c r="C21" s="106">
        <v>7</v>
      </c>
      <c r="D21" s="105">
        <v>163</v>
      </c>
      <c r="E21" s="105">
        <v>113</v>
      </c>
      <c r="F21" s="158">
        <v>283</v>
      </c>
      <c r="G21" s="159">
        <v>261</v>
      </c>
      <c r="H21" s="160">
        <v>383</v>
      </c>
      <c r="I21" s="154">
        <v>380</v>
      </c>
      <c r="J21" s="154">
        <v>3</v>
      </c>
      <c r="K21" s="161"/>
    </row>
    <row r="22" spans="1:11">
      <c r="A22" s="244">
        <v>12</v>
      </c>
      <c r="B22" s="245" t="s">
        <v>13</v>
      </c>
      <c r="C22" s="246">
        <v>7</v>
      </c>
      <c r="D22" s="247">
        <v>310</v>
      </c>
      <c r="E22" s="247">
        <v>145</v>
      </c>
      <c r="F22" s="248">
        <v>462</v>
      </c>
      <c r="G22" s="249">
        <v>427</v>
      </c>
      <c r="H22" s="250">
        <v>707</v>
      </c>
      <c r="I22" s="251">
        <v>695</v>
      </c>
      <c r="J22" s="251">
        <v>12</v>
      </c>
      <c r="K22" s="252"/>
    </row>
    <row r="23" spans="1:11">
      <c r="A23" s="156">
        <v>13</v>
      </c>
      <c r="B23" s="157" t="s">
        <v>14</v>
      </c>
      <c r="C23" s="106">
        <v>13</v>
      </c>
      <c r="D23" s="105">
        <v>232</v>
      </c>
      <c r="E23" s="105">
        <v>95</v>
      </c>
      <c r="F23" s="158">
        <v>340</v>
      </c>
      <c r="G23" s="159">
        <v>314</v>
      </c>
      <c r="H23" s="160">
        <v>470</v>
      </c>
      <c r="I23" s="154">
        <v>441</v>
      </c>
      <c r="J23" s="154">
        <v>29</v>
      </c>
      <c r="K23" s="161"/>
    </row>
    <row r="24" spans="1:11">
      <c r="A24" s="244">
        <v>14</v>
      </c>
      <c r="B24" s="245" t="s">
        <v>15</v>
      </c>
      <c r="C24" s="246">
        <v>8</v>
      </c>
      <c r="D24" s="247">
        <v>247</v>
      </c>
      <c r="E24" s="247">
        <v>149</v>
      </c>
      <c r="F24" s="248">
        <v>404</v>
      </c>
      <c r="G24" s="249">
        <v>385</v>
      </c>
      <c r="H24" s="250">
        <v>564</v>
      </c>
      <c r="I24" s="251">
        <v>546</v>
      </c>
      <c r="J24" s="251">
        <v>18</v>
      </c>
      <c r="K24" s="252"/>
    </row>
    <row r="25" spans="1:11">
      <c r="A25" s="156">
        <v>15</v>
      </c>
      <c r="B25" s="157" t="s">
        <v>16</v>
      </c>
      <c r="C25" s="106">
        <v>11</v>
      </c>
      <c r="D25" s="105">
        <v>214</v>
      </c>
      <c r="E25" s="105">
        <v>137</v>
      </c>
      <c r="F25" s="158">
        <v>362</v>
      </c>
      <c r="G25" s="159">
        <v>331</v>
      </c>
      <c r="H25" s="160">
        <v>505</v>
      </c>
      <c r="I25" s="154">
        <v>479</v>
      </c>
      <c r="J25" s="154">
        <v>26</v>
      </c>
      <c r="K25" s="161"/>
    </row>
    <row r="26" spans="1:11">
      <c r="A26" s="244">
        <v>16</v>
      </c>
      <c r="B26" s="245" t="s">
        <v>17</v>
      </c>
      <c r="C26" s="246">
        <v>0</v>
      </c>
      <c r="D26" s="247">
        <v>116</v>
      </c>
      <c r="E26" s="247">
        <v>44</v>
      </c>
      <c r="F26" s="248">
        <v>160</v>
      </c>
      <c r="G26" s="249">
        <v>152</v>
      </c>
      <c r="H26" s="250">
        <v>223</v>
      </c>
      <c r="I26" s="251">
        <v>218</v>
      </c>
      <c r="J26" s="251">
        <v>5</v>
      </c>
      <c r="K26" s="252"/>
    </row>
    <row r="27" spans="1:11">
      <c r="A27" s="156">
        <v>17</v>
      </c>
      <c r="B27" s="157" t="s">
        <v>18</v>
      </c>
      <c r="C27" s="106">
        <v>12</v>
      </c>
      <c r="D27" s="105">
        <v>335</v>
      </c>
      <c r="E27" s="105">
        <v>107</v>
      </c>
      <c r="F27" s="158">
        <v>454</v>
      </c>
      <c r="G27" s="159">
        <v>421</v>
      </c>
      <c r="H27" s="160">
        <v>635</v>
      </c>
      <c r="I27" s="154">
        <v>610</v>
      </c>
      <c r="J27" s="154">
        <v>25</v>
      </c>
      <c r="K27" s="161"/>
    </row>
    <row r="28" spans="1:11">
      <c r="A28" s="244">
        <v>18</v>
      </c>
      <c r="B28" s="245" t="s">
        <v>19</v>
      </c>
      <c r="C28" s="246">
        <v>16</v>
      </c>
      <c r="D28" s="247">
        <v>257</v>
      </c>
      <c r="E28" s="247">
        <v>165</v>
      </c>
      <c r="F28" s="248">
        <v>438</v>
      </c>
      <c r="G28" s="249">
        <v>403</v>
      </c>
      <c r="H28" s="250">
        <v>661</v>
      </c>
      <c r="I28" s="251">
        <v>619</v>
      </c>
      <c r="J28" s="251">
        <v>42</v>
      </c>
      <c r="K28" s="252"/>
    </row>
    <row r="29" spans="1:11" ht="18.75" thickBot="1">
      <c r="A29" s="162"/>
      <c r="B29" s="163" t="s">
        <v>0</v>
      </c>
      <c r="C29" s="164">
        <v>231</v>
      </c>
      <c r="D29" s="164">
        <v>5702</v>
      </c>
      <c r="E29" s="164">
        <v>2858</v>
      </c>
      <c r="F29" s="164">
        <v>8791</v>
      </c>
      <c r="G29" s="164">
        <v>8121</v>
      </c>
      <c r="H29" s="165">
        <v>12826</v>
      </c>
      <c r="I29" s="253">
        <v>12282</v>
      </c>
      <c r="J29" s="254">
        <v>544</v>
      </c>
      <c r="K29" s="166">
        <v>11440</v>
      </c>
    </row>
  </sheetData>
  <mergeCells count="14">
    <mergeCell ref="B1:J1"/>
    <mergeCell ref="B6:H6"/>
    <mergeCell ref="D8:D10"/>
    <mergeCell ref="E8:E10"/>
    <mergeCell ref="F8:F10"/>
    <mergeCell ref="G8:G10"/>
    <mergeCell ref="A2:K2"/>
    <mergeCell ref="A3:K3"/>
    <mergeCell ref="A8:A10"/>
    <mergeCell ref="B8:B10"/>
    <mergeCell ref="C8:C10"/>
    <mergeCell ref="H8:K8"/>
    <mergeCell ref="H9:J9"/>
    <mergeCell ref="K9:K10"/>
  </mergeCells>
  <phoneticPr fontId="20" type="noConversion"/>
  <pageMargins left="0.53" right="0.02" top="0.38" bottom="0.69" header="0.38" footer="0.5"/>
  <pageSetup paperSize="9" orientation="landscape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zoomScaleNormal="100" workbookViewId="0">
      <selection activeCell="N9" sqref="N9"/>
    </sheetView>
  </sheetViews>
  <sheetFormatPr defaultRowHeight="12.75"/>
  <cols>
    <col min="1" max="1" width="4" bestFit="1" customWidth="1"/>
    <col min="2" max="2" width="24.140625" bestFit="1" customWidth="1"/>
    <col min="3" max="3" width="12.140625" customWidth="1"/>
    <col min="4" max="4" width="10.140625" customWidth="1"/>
    <col min="5" max="5" width="14.5703125" customWidth="1"/>
    <col min="6" max="6" width="11.7109375" customWidth="1"/>
    <col min="7" max="7" width="11.5703125" customWidth="1"/>
    <col min="8" max="8" width="13.140625" customWidth="1"/>
    <col min="9" max="9" width="10.5703125" customWidth="1"/>
    <col min="10" max="11" width="12.85546875" customWidth="1"/>
    <col min="12" max="12" width="14.7109375" customWidth="1"/>
  </cols>
  <sheetData>
    <row r="1" spans="1:12" ht="20.25">
      <c r="A1" s="351"/>
      <c r="B1" s="384" t="s">
        <v>291</v>
      </c>
      <c r="C1" s="384"/>
      <c r="D1" s="384"/>
      <c r="E1" s="384"/>
      <c r="F1" s="384"/>
      <c r="G1" s="384"/>
      <c r="H1" s="384"/>
      <c r="I1" s="384"/>
      <c r="J1" s="384"/>
      <c r="K1" s="384"/>
      <c r="L1" s="384"/>
    </row>
    <row r="2" spans="1:12" ht="21" thickBot="1">
      <c r="A2" s="351"/>
      <c r="C2" s="384" t="s">
        <v>292</v>
      </c>
      <c r="D2" s="384"/>
      <c r="E2" s="384"/>
      <c r="F2" s="384"/>
      <c r="G2" s="384"/>
      <c r="H2" s="384"/>
      <c r="I2" s="384"/>
      <c r="J2" s="384"/>
      <c r="K2" s="384"/>
      <c r="L2" s="384"/>
    </row>
    <row r="3" spans="1:12" ht="18">
      <c r="A3" s="495" t="s">
        <v>1</v>
      </c>
      <c r="B3" s="498" t="s">
        <v>47</v>
      </c>
      <c r="C3" s="499" t="s">
        <v>293</v>
      </c>
      <c r="D3" s="499" t="s">
        <v>294</v>
      </c>
      <c r="E3" s="499"/>
      <c r="F3" s="499" t="s">
        <v>295</v>
      </c>
      <c r="G3" s="499" t="s">
        <v>296</v>
      </c>
      <c r="H3" s="499" t="s">
        <v>297</v>
      </c>
      <c r="I3" s="499"/>
      <c r="J3" s="499"/>
      <c r="K3" s="499"/>
      <c r="L3" s="500"/>
    </row>
    <row r="4" spans="1:12" ht="70.150000000000006" customHeight="1">
      <c r="A4" s="496"/>
      <c r="B4" s="393"/>
      <c r="C4" s="501" t="s">
        <v>298</v>
      </c>
      <c r="D4" s="501"/>
      <c r="E4" s="501"/>
      <c r="F4" s="501" t="s">
        <v>299</v>
      </c>
      <c r="G4" s="501"/>
      <c r="H4" s="501" t="s">
        <v>298</v>
      </c>
      <c r="I4" s="501"/>
      <c r="J4" s="501" t="s">
        <v>299</v>
      </c>
      <c r="K4" s="501"/>
      <c r="L4" s="491" t="s">
        <v>300</v>
      </c>
    </row>
    <row r="5" spans="1:12" ht="60.75" thickBot="1">
      <c r="A5" s="497"/>
      <c r="B5" s="394"/>
      <c r="C5" s="352" t="s">
        <v>301</v>
      </c>
      <c r="D5" s="352" t="s">
        <v>302</v>
      </c>
      <c r="E5" s="352" t="s">
        <v>303</v>
      </c>
      <c r="F5" s="352" t="s">
        <v>301</v>
      </c>
      <c r="G5" s="352" t="s">
        <v>304</v>
      </c>
      <c r="H5" s="352" t="s">
        <v>301</v>
      </c>
      <c r="I5" s="352" t="s">
        <v>304</v>
      </c>
      <c r="J5" s="352" t="s">
        <v>301</v>
      </c>
      <c r="K5" s="352" t="s">
        <v>304</v>
      </c>
      <c r="L5" s="492"/>
    </row>
    <row r="6" spans="1:12" ht="18.75" thickTop="1">
      <c r="A6" s="93">
        <v>1</v>
      </c>
      <c r="B6" s="41" t="s">
        <v>2</v>
      </c>
      <c r="C6" s="353">
        <v>220</v>
      </c>
      <c r="D6" s="353">
        <v>237</v>
      </c>
      <c r="E6" s="353">
        <v>2</v>
      </c>
      <c r="F6" s="353">
        <v>220</v>
      </c>
      <c r="G6" s="354">
        <v>237</v>
      </c>
      <c r="H6" s="354">
        <v>267</v>
      </c>
      <c r="I6" s="354">
        <v>288</v>
      </c>
      <c r="J6" s="354">
        <v>267</v>
      </c>
      <c r="K6" s="354">
        <v>288</v>
      </c>
      <c r="L6" s="355">
        <v>1645</v>
      </c>
    </row>
    <row r="7" spans="1:12" ht="18">
      <c r="A7" s="195">
        <v>2</v>
      </c>
      <c r="B7" s="172" t="s">
        <v>3</v>
      </c>
      <c r="C7" s="196">
        <v>219</v>
      </c>
      <c r="D7" s="196">
        <v>230</v>
      </c>
      <c r="E7" s="196">
        <v>5</v>
      </c>
      <c r="F7" s="196">
        <v>219</v>
      </c>
      <c r="G7" s="356">
        <v>230</v>
      </c>
      <c r="H7" s="356">
        <v>271</v>
      </c>
      <c r="I7" s="356">
        <v>292</v>
      </c>
      <c r="J7" s="356">
        <v>271</v>
      </c>
      <c r="K7" s="356">
        <v>292</v>
      </c>
      <c r="L7" s="357">
        <v>1709</v>
      </c>
    </row>
    <row r="8" spans="1:12" ht="18">
      <c r="A8" s="94">
        <v>3</v>
      </c>
      <c r="B8" s="48" t="s">
        <v>4</v>
      </c>
      <c r="C8" s="358">
        <v>343</v>
      </c>
      <c r="D8" s="358">
        <v>360</v>
      </c>
      <c r="E8" s="358">
        <v>18</v>
      </c>
      <c r="F8" s="358">
        <v>343</v>
      </c>
      <c r="G8" s="359">
        <v>360</v>
      </c>
      <c r="H8" s="359">
        <v>395</v>
      </c>
      <c r="I8" s="359">
        <v>418</v>
      </c>
      <c r="J8" s="359">
        <v>395</v>
      </c>
      <c r="K8" s="359">
        <v>418</v>
      </c>
      <c r="L8" s="360">
        <v>2420</v>
      </c>
    </row>
    <row r="9" spans="1:12" ht="18">
      <c r="A9" s="195">
        <v>4</v>
      </c>
      <c r="B9" s="172" t="s">
        <v>5</v>
      </c>
      <c r="C9" s="196">
        <v>905</v>
      </c>
      <c r="D9" s="196">
        <v>941</v>
      </c>
      <c r="E9" s="196">
        <v>54</v>
      </c>
      <c r="F9" s="196">
        <v>904</v>
      </c>
      <c r="G9" s="356">
        <v>940</v>
      </c>
      <c r="H9" s="356">
        <v>1153</v>
      </c>
      <c r="I9" s="356">
        <v>1201</v>
      </c>
      <c r="J9" s="356">
        <v>1151</v>
      </c>
      <c r="K9" s="356">
        <v>1199</v>
      </c>
      <c r="L9" s="357">
        <v>7195</v>
      </c>
    </row>
    <row r="10" spans="1:12" ht="18">
      <c r="A10" s="94">
        <v>5</v>
      </c>
      <c r="B10" s="48" t="s">
        <v>6</v>
      </c>
      <c r="C10" s="358">
        <v>649</v>
      </c>
      <c r="D10" s="358">
        <v>685</v>
      </c>
      <c r="E10" s="358">
        <v>27</v>
      </c>
      <c r="F10" s="358">
        <v>649</v>
      </c>
      <c r="G10" s="359">
        <v>685</v>
      </c>
      <c r="H10" s="359">
        <v>811</v>
      </c>
      <c r="I10" s="359">
        <v>861</v>
      </c>
      <c r="J10" s="359">
        <v>811</v>
      </c>
      <c r="K10" s="359">
        <v>861</v>
      </c>
      <c r="L10" s="360">
        <v>4857</v>
      </c>
    </row>
    <row r="11" spans="1:12" ht="18">
      <c r="A11" s="195">
        <v>6</v>
      </c>
      <c r="B11" s="172" t="s">
        <v>7</v>
      </c>
      <c r="C11" s="196">
        <v>818</v>
      </c>
      <c r="D11" s="196">
        <v>869</v>
      </c>
      <c r="E11" s="196">
        <v>25</v>
      </c>
      <c r="F11" s="196">
        <v>817</v>
      </c>
      <c r="G11" s="356">
        <v>868</v>
      </c>
      <c r="H11" s="356">
        <v>992</v>
      </c>
      <c r="I11" s="356">
        <v>1066</v>
      </c>
      <c r="J11" s="356">
        <v>991</v>
      </c>
      <c r="K11" s="356">
        <v>1065</v>
      </c>
      <c r="L11" s="357">
        <v>6102</v>
      </c>
    </row>
    <row r="12" spans="1:12" ht="18">
      <c r="A12" s="94">
        <v>7</v>
      </c>
      <c r="B12" s="48" t="s">
        <v>8</v>
      </c>
      <c r="C12" s="358">
        <v>332</v>
      </c>
      <c r="D12" s="358">
        <v>345</v>
      </c>
      <c r="E12" s="358">
        <v>14</v>
      </c>
      <c r="F12" s="358">
        <v>332</v>
      </c>
      <c r="G12" s="359">
        <v>345</v>
      </c>
      <c r="H12" s="359">
        <v>400</v>
      </c>
      <c r="I12" s="359">
        <v>424</v>
      </c>
      <c r="J12" s="359">
        <v>400</v>
      </c>
      <c r="K12" s="359">
        <v>424</v>
      </c>
      <c r="L12" s="360">
        <v>2424</v>
      </c>
    </row>
    <row r="13" spans="1:12" ht="18">
      <c r="A13" s="195">
        <v>8</v>
      </c>
      <c r="B13" s="172" t="s">
        <v>9</v>
      </c>
      <c r="C13" s="196">
        <v>232</v>
      </c>
      <c r="D13" s="196">
        <v>242</v>
      </c>
      <c r="E13" s="196">
        <v>8</v>
      </c>
      <c r="F13" s="196">
        <v>232</v>
      </c>
      <c r="G13" s="356">
        <v>242</v>
      </c>
      <c r="H13" s="356">
        <v>280</v>
      </c>
      <c r="I13" s="356">
        <v>292</v>
      </c>
      <c r="J13" s="356">
        <v>280</v>
      </c>
      <c r="K13" s="356">
        <v>292</v>
      </c>
      <c r="L13" s="357">
        <v>1687</v>
      </c>
    </row>
    <row r="14" spans="1:12" ht="18">
      <c r="A14" s="94">
        <v>9</v>
      </c>
      <c r="B14" s="48" t="s">
        <v>10</v>
      </c>
      <c r="C14" s="358">
        <v>255</v>
      </c>
      <c r="D14" s="358">
        <v>274</v>
      </c>
      <c r="E14" s="358">
        <v>15</v>
      </c>
      <c r="F14" s="358">
        <v>255</v>
      </c>
      <c r="G14" s="359">
        <v>274</v>
      </c>
      <c r="H14" s="359">
        <v>313</v>
      </c>
      <c r="I14" s="359">
        <v>334</v>
      </c>
      <c r="J14" s="359">
        <v>313</v>
      </c>
      <c r="K14" s="359">
        <v>334</v>
      </c>
      <c r="L14" s="360">
        <v>1953</v>
      </c>
    </row>
    <row r="15" spans="1:12" ht="18">
      <c r="A15" s="195">
        <v>10</v>
      </c>
      <c r="B15" s="172" t="s">
        <v>11</v>
      </c>
      <c r="C15" s="196">
        <v>119</v>
      </c>
      <c r="D15" s="196">
        <v>123</v>
      </c>
      <c r="E15" s="196">
        <v>5</v>
      </c>
      <c r="F15" s="196">
        <v>119</v>
      </c>
      <c r="G15" s="356">
        <v>123</v>
      </c>
      <c r="H15" s="356">
        <v>155</v>
      </c>
      <c r="I15" s="356">
        <v>164</v>
      </c>
      <c r="J15" s="356">
        <v>155</v>
      </c>
      <c r="K15" s="356">
        <v>164</v>
      </c>
      <c r="L15" s="357">
        <v>905</v>
      </c>
    </row>
    <row r="16" spans="1:12" ht="18">
      <c r="A16" s="94">
        <v>11</v>
      </c>
      <c r="B16" s="48" t="s">
        <v>12</v>
      </c>
      <c r="C16" s="358">
        <v>202</v>
      </c>
      <c r="D16" s="358">
        <v>215</v>
      </c>
      <c r="E16" s="358">
        <v>12</v>
      </c>
      <c r="F16" s="358">
        <v>200</v>
      </c>
      <c r="G16" s="359">
        <v>213</v>
      </c>
      <c r="H16" s="359">
        <v>259</v>
      </c>
      <c r="I16" s="359">
        <v>276</v>
      </c>
      <c r="J16" s="359">
        <v>257</v>
      </c>
      <c r="K16" s="359">
        <v>274</v>
      </c>
      <c r="L16" s="360">
        <v>1545</v>
      </c>
    </row>
    <row r="17" spans="1:12" ht="18">
      <c r="A17" s="195">
        <v>12</v>
      </c>
      <c r="B17" s="172" t="s">
        <v>13</v>
      </c>
      <c r="C17" s="196">
        <v>254</v>
      </c>
      <c r="D17" s="196">
        <v>275</v>
      </c>
      <c r="E17" s="196">
        <v>13</v>
      </c>
      <c r="F17" s="196">
        <v>254</v>
      </c>
      <c r="G17" s="356">
        <v>275</v>
      </c>
      <c r="H17" s="356">
        <v>328</v>
      </c>
      <c r="I17" s="356">
        <v>353</v>
      </c>
      <c r="J17" s="356">
        <v>328</v>
      </c>
      <c r="K17" s="356">
        <v>353</v>
      </c>
      <c r="L17" s="357">
        <v>2044</v>
      </c>
    </row>
    <row r="18" spans="1:12" ht="18">
      <c r="A18" s="94">
        <v>13</v>
      </c>
      <c r="B18" s="48" t="s">
        <v>14</v>
      </c>
      <c r="C18" s="358">
        <v>143</v>
      </c>
      <c r="D18" s="358">
        <v>149</v>
      </c>
      <c r="E18" s="358">
        <v>7</v>
      </c>
      <c r="F18" s="358">
        <v>142</v>
      </c>
      <c r="G18" s="359">
        <v>148</v>
      </c>
      <c r="H18" s="359">
        <v>172</v>
      </c>
      <c r="I18" s="359">
        <v>180</v>
      </c>
      <c r="J18" s="359">
        <v>171</v>
      </c>
      <c r="K18" s="359">
        <v>179</v>
      </c>
      <c r="L18" s="360">
        <v>988</v>
      </c>
    </row>
    <row r="19" spans="1:12" ht="18">
      <c r="A19" s="195">
        <v>14</v>
      </c>
      <c r="B19" s="172" t="s">
        <v>15</v>
      </c>
      <c r="C19" s="196">
        <v>271</v>
      </c>
      <c r="D19" s="196">
        <v>294</v>
      </c>
      <c r="E19" s="196">
        <v>9</v>
      </c>
      <c r="F19" s="196">
        <v>270</v>
      </c>
      <c r="G19" s="356">
        <v>293</v>
      </c>
      <c r="H19" s="356">
        <v>324</v>
      </c>
      <c r="I19" s="356">
        <v>353</v>
      </c>
      <c r="J19" s="356">
        <v>322</v>
      </c>
      <c r="K19" s="356">
        <v>351</v>
      </c>
      <c r="L19" s="357">
        <v>1980</v>
      </c>
    </row>
    <row r="20" spans="1:12" ht="18">
      <c r="A20" s="94">
        <v>15</v>
      </c>
      <c r="B20" s="48" t="s">
        <v>16</v>
      </c>
      <c r="C20" s="358">
        <v>209</v>
      </c>
      <c r="D20" s="358">
        <v>220</v>
      </c>
      <c r="E20" s="358">
        <v>13</v>
      </c>
      <c r="F20" s="358">
        <v>207</v>
      </c>
      <c r="G20" s="359">
        <v>218</v>
      </c>
      <c r="H20" s="359">
        <v>247</v>
      </c>
      <c r="I20" s="359">
        <v>261</v>
      </c>
      <c r="J20" s="359">
        <v>244</v>
      </c>
      <c r="K20" s="359">
        <v>259</v>
      </c>
      <c r="L20" s="360">
        <v>1444</v>
      </c>
    </row>
    <row r="21" spans="1:12" ht="18">
      <c r="A21" s="195">
        <v>16</v>
      </c>
      <c r="B21" s="172" t="s">
        <v>17</v>
      </c>
      <c r="C21" s="196">
        <v>190</v>
      </c>
      <c r="D21" s="196">
        <v>196</v>
      </c>
      <c r="E21" s="196">
        <v>8</v>
      </c>
      <c r="F21" s="196">
        <v>190</v>
      </c>
      <c r="G21" s="356">
        <v>196</v>
      </c>
      <c r="H21" s="356">
        <v>232</v>
      </c>
      <c r="I21" s="356">
        <v>239</v>
      </c>
      <c r="J21" s="356">
        <v>231</v>
      </c>
      <c r="K21" s="356">
        <v>238</v>
      </c>
      <c r="L21" s="357">
        <v>1376</v>
      </c>
    </row>
    <row r="22" spans="1:12" ht="18">
      <c r="A22" s="94">
        <v>17</v>
      </c>
      <c r="B22" s="48" t="s">
        <v>18</v>
      </c>
      <c r="C22" s="358">
        <v>264</v>
      </c>
      <c r="D22" s="358">
        <v>275</v>
      </c>
      <c r="E22" s="358">
        <v>8</v>
      </c>
      <c r="F22" s="358">
        <v>264</v>
      </c>
      <c r="G22" s="359">
        <v>275</v>
      </c>
      <c r="H22" s="359">
        <v>313</v>
      </c>
      <c r="I22" s="359">
        <v>329</v>
      </c>
      <c r="J22" s="359">
        <v>313</v>
      </c>
      <c r="K22" s="359">
        <v>329</v>
      </c>
      <c r="L22" s="360">
        <v>1875</v>
      </c>
    </row>
    <row r="23" spans="1:12" ht="18">
      <c r="A23" s="195">
        <v>18</v>
      </c>
      <c r="B23" s="172" t="s">
        <v>19</v>
      </c>
      <c r="C23" s="196">
        <v>389</v>
      </c>
      <c r="D23" s="196">
        <v>413</v>
      </c>
      <c r="E23" s="196">
        <v>12</v>
      </c>
      <c r="F23" s="196">
        <v>389</v>
      </c>
      <c r="G23" s="356">
        <v>413</v>
      </c>
      <c r="H23" s="356">
        <v>469</v>
      </c>
      <c r="I23" s="356">
        <v>502</v>
      </c>
      <c r="J23" s="356">
        <v>469</v>
      </c>
      <c r="K23" s="356">
        <v>502</v>
      </c>
      <c r="L23" s="357">
        <v>2914</v>
      </c>
    </row>
    <row r="24" spans="1:12" ht="18.75" thickBot="1">
      <c r="A24" s="493" t="s">
        <v>0</v>
      </c>
      <c r="B24" s="494"/>
      <c r="C24" s="361">
        <f>SUM(C6:C23)</f>
        <v>6014</v>
      </c>
      <c r="D24" s="361">
        <f t="shared" ref="D24:L24" si="0">SUM(D6:D23)</f>
        <v>6343</v>
      </c>
      <c r="E24" s="361">
        <f t="shared" si="0"/>
        <v>255</v>
      </c>
      <c r="F24" s="361">
        <f t="shared" si="0"/>
        <v>6006</v>
      </c>
      <c r="G24" s="361">
        <f t="shared" si="0"/>
        <v>6335</v>
      </c>
      <c r="H24" s="361">
        <f t="shared" si="0"/>
        <v>7381</v>
      </c>
      <c r="I24" s="361">
        <f t="shared" si="0"/>
        <v>7833</v>
      </c>
      <c r="J24" s="361">
        <f t="shared" si="0"/>
        <v>7369</v>
      </c>
      <c r="K24" s="361">
        <f t="shared" si="0"/>
        <v>7822</v>
      </c>
      <c r="L24" s="361">
        <f t="shared" si="0"/>
        <v>45063</v>
      </c>
    </row>
  </sheetData>
  <mergeCells count="12">
    <mergeCell ref="L4:L5"/>
    <mergeCell ref="A24:B24"/>
    <mergeCell ref="B1:L1"/>
    <mergeCell ref="C2:L2"/>
    <mergeCell ref="A3:A5"/>
    <mergeCell ref="B3:B5"/>
    <mergeCell ref="C3:G3"/>
    <mergeCell ref="H3:L3"/>
    <mergeCell ref="C4:E4"/>
    <mergeCell ref="F4:G4"/>
    <mergeCell ref="H4:I4"/>
    <mergeCell ref="J4:K4"/>
  </mergeCells>
  <pageMargins left="0.25" right="0.25" top="0.75" bottom="0.75" header="0.3" footer="0.3"/>
  <pageSetup paperSize="9" scale="9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Normal="100" workbookViewId="0">
      <selection activeCell="G18" sqref="G18"/>
    </sheetView>
  </sheetViews>
  <sheetFormatPr defaultRowHeight="12.75"/>
  <cols>
    <col min="2" max="2" width="30.5703125" bestFit="1" customWidth="1"/>
    <col min="3" max="3" width="15.28515625" customWidth="1"/>
    <col min="4" max="4" width="10.85546875" customWidth="1"/>
    <col min="5" max="5" width="12.42578125" customWidth="1"/>
    <col min="6" max="6" width="12" customWidth="1"/>
    <col min="7" max="7" width="14.7109375" customWidth="1"/>
    <col min="8" max="8" width="14.42578125" customWidth="1"/>
    <col min="9" max="9" width="12.7109375" customWidth="1"/>
    <col min="10" max="10" width="13.42578125" customWidth="1"/>
    <col min="11" max="11" width="14.28515625" customWidth="1"/>
    <col min="12" max="12" width="18" customWidth="1"/>
    <col min="13" max="13" width="12.7109375" customWidth="1"/>
    <col min="14" max="14" width="13" customWidth="1"/>
    <col min="15" max="15" width="20.7109375" customWidth="1"/>
  </cols>
  <sheetData>
    <row r="1" spans="1:15" ht="48" customHeight="1">
      <c r="B1" s="502" t="s">
        <v>231</v>
      </c>
      <c r="C1" s="503"/>
      <c r="D1" s="503"/>
      <c r="E1" s="503"/>
      <c r="F1" s="503"/>
      <c r="G1" s="503"/>
      <c r="H1" s="503"/>
      <c r="I1" s="503"/>
    </row>
    <row r="2" spans="1:15" s="4" customFormat="1" ht="88.9" customHeight="1">
      <c r="A2" s="312" t="s">
        <v>85</v>
      </c>
      <c r="B2" s="313" t="s">
        <v>47</v>
      </c>
      <c r="C2" s="362" t="s">
        <v>232</v>
      </c>
      <c r="D2" s="362" t="s">
        <v>233</v>
      </c>
      <c r="E2" s="362" t="s">
        <v>234</v>
      </c>
      <c r="F2" s="362" t="s">
        <v>235</v>
      </c>
      <c r="G2" s="362" t="s">
        <v>236</v>
      </c>
      <c r="H2" s="362" t="s">
        <v>237</v>
      </c>
      <c r="I2" s="362" t="s">
        <v>238</v>
      </c>
      <c r="J2" s="371" t="s">
        <v>305</v>
      </c>
      <c r="K2" s="287" t="s">
        <v>306</v>
      </c>
      <c r="L2" s="287" t="s">
        <v>307</v>
      </c>
      <c r="M2" s="371" t="s">
        <v>308</v>
      </c>
      <c r="N2" s="287" t="s">
        <v>309</v>
      </c>
      <c r="O2" s="287" t="s">
        <v>310</v>
      </c>
    </row>
    <row r="3" spans="1:15" ht="18">
      <c r="A3" s="40" t="s">
        <v>100</v>
      </c>
      <c r="B3" s="41" t="s">
        <v>155</v>
      </c>
      <c r="C3" s="72">
        <v>6</v>
      </c>
      <c r="D3" s="72"/>
      <c r="E3" s="72"/>
      <c r="F3" s="72">
        <v>1</v>
      </c>
      <c r="G3" s="72">
        <v>1078</v>
      </c>
      <c r="H3" s="72">
        <v>97</v>
      </c>
      <c r="I3" s="72">
        <v>2</v>
      </c>
      <c r="J3" s="74">
        <v>264</v>
      </c>
      <c r="K3" s="74">
        <v>998</v>
      </c>
      <c r="L3" s="364">
        <v>31</v>
      </c>
      <c r="M3" s="368">
        <v>76</v>
      </c>
      <c r="N3" s="71">
        <v>36</v>
      </c>
      <c r="O3" s="372">
        <v>297</v>
      </c>
    </row>
    <row r="4" spans="1:15" ht="18">
      <c r="A4" s="171" t="s">
        <v>101</v>
      </c>
      <c r="B4" s="172" t="s">
        <v>156</v>
      </c>
      <c r="C4" s="193">
        <v>2</v>
      </c>
      <c r="D4" s="193"/>
      <c r="E4" s="193"/>
      <c r="F4" s="193">
        <v>10</v>
      </c>
      <c r="G4" s="193">
        <v>233</v>
      </c>
      <c r="H4" s="193">
        <v>80</v>
      </c>
      <c r="I4" s="193">
        <v>2</v>
      </c>
      <c r="J4" s="363">
        <v>260</v>
      </c>
      <c r="K4" s="363">
        <v>758</v>
      </c>
      <c r="L4" s="365">
        <v>17</v>
      </c>
      <c r="M4" s="369">
        <v>51</v>
      </c>
      <c r="N4" s="370">
        <v>55</v>
      </c>
      <c r="O4" s="373">
        <v>264</v>
      </c>
    </row>
    <row r="5" spans="1:15" ht="18">
      <c r="A5" s="26" t="s">
        <v>102</v>
      </c>
      <c r="B5" s="48" t="s">
        <v>157</v>
      </c>
      <c r="C5" s="292">
        <v>42</v>
      </c>
      <c r="D5" s="56">
        <v>2</v>
      </c>
      <c r="E5" s="56"/>
      <c r="F5" s="56">
        <v>5</v>
      </c>
      <c r="G5" s="56">
        <v>726</v>
      </c>
      <c r="H5" s="56">
        <v>245</v>
      </c>
      <c r="I5" s="56">
        <v>4</v>
      </c>
      <c r="J5" s="71">
        <v>466</v>
      </c>
      <c r="K5" s="71">
        <v>2187</v>
      </c>
      <c r="L5" s="366">
        <v>38</v>
      </c>
      <c r="M5" s="367">
        <v>54</v>
      </c>
      <c r="N5" s="71">
        <v>72</v>
      </c>
      <c r="O5" s="374">
        <v>214</v>
      </c>
    </row>
    <row r="6" spans="1:15" ht="18">
      <c r="A6" s="171" t="s">
        <v>103</v>
      </c>
      <c r="B6" s="172" t="s">
        <v>158</v>
      </c>
      <c r="C6" s="193">
        <v>15</v>
      </c>
      <c r="D6" s="193">
        <v>4</v>
      </c>
      <c r="E6" s="193">
        <v>1</v>
      </c>
      <c r="F6" s="193">
        <v>1</v>
      </c>
      <c r="G6" s="193">
        <v>1003</v>
      </c>
      <c r="H6" s="193">
        <v>249</v>
      </c>
      <c r="I6" s="193">
        <v>9</v>
      </c>
      <c r="J6" s="363">
        <v>1974</v>
      </c>
      <c r="K6" s="363">
        <v>1413</v>
      </c>
      <c r="L6" s="365">
        <v>95</v>
      </c>
      <c r="M6" s="369">
        <v>256</v>
      </c>
      <c r="N6" s="370">
        <v>246</v>
      </c>
      <c r="O6" s="373">
        <v>756</v>
      </c>
    </row>
    <row r="7" spans="1:15" ht="18">
      <c r="A7" s="26" t="s">
        <v>104</v>
      </c>
      <c r="B7" s="48" t="s">
        <v>159</v>
      </c>
      <c r="C7" s="292">
        <v>14</v>
      </c>
      <c r="D7" s="56">
        <v>1</v>
      </c>
      <c r="E7" s="56"/>
      <c r="F7" s="56">
        <v>1</v>
      </c>
      <c r="G7" s="56">
        <v>987</v>
      </c>
      <c r="H7" s="56">
        <v>554</v>
      </c>
      <c r="I7" s="56">
        <v>4</v>
      </c>
      <c r="J7" s="71">
        <v>1022</v>
      </c>
      <c r="K7" s="71">
        <v>875</v>
      </c>
      <c r="L7" s="366">
        <v>78</v>
      </c>
      <c r="M7" s="367">
        <v>154</v>
      </c>
      <c r="N7" s="71">
        <v>122</v>
      </c>
      <c r="O7" s="374">
        <v>674</v>
      </c>
    </row>
    <row r="8" spans="1:15" ht="18">
      <c r="A8" s="171" t="s">
        <v>105</v>
      </c>
      <c r="B8" s="172" t="s">
        <v>160</v>
      </c>
      <c r="C8" s="193">
        <v>55</v>
      </c>
      <c r="D8" s="193"/>
      <c r="E8" s="193">
        <v>2</v>
      </c>
      <c r="F8" s="193">
        <v>2</v>
      </c>
      <c r="G8" s="193">
        <v>1329</v>
      </c>
      <c r="H8" s="193">
        <v>309</v>
      </c>
      <c r="I8" s="193">
        <v>6</v>
      </c>
      <c r="J8" s="363">
        <v>1096</v>
      </c>
      <c r="K8" s="363">
        <v>2923</v>
      </c>
      <c r="L8" s="365">
        <v>105</v>
      </c>
      <c r="M8" s="369">
        <v>145</v>
      </c>
      <c r="N8" s="370">
        <v>194</v>
      </c>
      <c r="O8" s="373">
        <v>890</v>
      </c>
    </row>
    <row r="9" spans="1:15" ht="18">
      <c r="A9" s="26" t="s">
        <v>106</v>
      </c>
      <c r="B9" s="48" t="s">
        <v>161</v>
      </c>
      <c r="C9" s="292">
        <v>16</v>
      </c>
      <c r="D9" s="56"/>
      <c r="E9" s="56">
        <v>1</v>
      </c>
      <c r="F9" s="56"/>
      <c r="G9" s="56">
        <v>1137</v>
      </c>
      <c r="H9" s="56">
        <v>185</v>
      </c>
      <c r="I9" s="56">
        <v>0</v>
      </c>
      <c r="J9" s="71">
        <v>342</v>
      </c>
      <c r="K9" s="71">
        <v>767</v>
      </c>
      <c r="L9" s="366">
        <v>30</v>
      </c>
      <c r="M9" s="367">
        <v>30</v>
      </c>
      <c r="N9" s="71">
        <v>58</v>
      </c>
      <c r="O9" s="374">
        <v>387</v>
      </c>
    </row>
    <row r="10" spans="1:15" ht="18">
      <c r="A10" s="171" t="s">
        <v>107</v>
      </c>
      <c r="B10" s="172" t="s">
        <v>162</v>
      </c>
      <c r="C10" s="193">
        <v>2</v>
      </c>
      <c r="D10" s="193"/>
      <c r="E10" s="193">
        <v>1</v>
      </c>
      <c r="F10" s="193">
        <v>2</v>
      </c>
      <c r="G10" s="193">
        <v>1236</v>
      </c>
      <c r="H10" s="193">
        <v>109</v>
      </c>
      <c r="I10" s="193">
        <v>0</v>
      </c>
      <c r="J10" s="363">
        <v>380</v>
      </c>
      <c r="K10" s="363">
        <v>476</v>
      </c>
      <c r="L10" s="365">
        <v>33</v>
      </c>
      <c r="M10" s="369">
        <v>35</v>
      </c>
      <c r="N10" s="370">
        <v>34</v>
      </c>
      <c r="O10" s="373">
        <v>249</v>
      </c>
    </row>
    <row r="11" spans="1:15" ht="18">
      <c r="A11" s="26" t="s">
        <v>108</v>
      </c>
      <c r="B11" s="48" t="s">
        <v>163</v>
      </c>
      <c r="C11" s="292">
        <v>7</v>
      </c>
      <c r="D11" s="56"/>
      <c r="E11" s="56">
        <v>1</v>
      </c>
      <c r="F11" s="56">
        <v>1</v>
      </c>
      <c r="G11" s="56">
        <v>679</v>
      </c>
      <c r="H11" s="56">
        <v>142</v>
      </c>
      <c r="I11" s="56">
        <v>5</v>
      </c>
      <c r="J11" s="71">
        <v>577</v>
      </c>
      <c r="K11" s="71">
        <v>462</v>
      </c>
      <c r="L11" s="367">
        <v>25</v>
      </c>
      <c r="M11" s="367">
        <v>61</v>
      </c>
      <c r="N11" s="71">
        <v>71</v>
      </c>
      <c r="O11" s="374">
        <v>331</v>
      </c>
    </row>
    <row r="12" spans="1:15" ht="18">
      <c r="A12" s="171" t="s">
        <v>109</v>
      </c>
      <c r="B12" s="172" t="s">
        <v>164</v>
      </c>
      <c r="C12" s="193">
        <v>3</v>
      </c>
      <c r="D12" s="193">
        <v>4</v>
      </c>
      <c r="E12" s="193">
        <v>1</v>
      </c>
      <c r="F12" s="193">
        <v>2</v>
      </c>
      <c r="G12" s="193">
        <v>271</v>
      </c>
      <c r="H12" s="193">
        <v>66</v>
      </c>
      <c r="I12" s="193">
        <v>2</v>
      </c>
      <c r="J12" s="363">
        <v>146</v>
      </c>
      <c r="K12" s="363">
        <v>965</v>
      </c>
      <c r="L12" s="365">
        <v>15</v>
      </c>
      <c r="M12" s="369">
        <v>424</v>
      </c>
      <c r="N12" s="370">
        <v>26</v>
      </c>
      <c r="O12" s="373">
        <v>173</v>
      </c>
    </row>
    <row r="13" spans="1:15" ht="18">
      <c r="A13" s="26" t="s">
        <v>110</v>
      </c>
      <c r="B13" s="48" t="s">
        <v>165</v>
      </c>
      <c r="C13" s="292">
        <v>3</v>
      </c>
      <c r="D13" s="56"/>
      <c r="E13" s="56"/>
      <c r="F13" s="56">
        <v>2</v>
      </c>
      <c r="G13" s="56">
        <v>325</v>
      </c>
      <c r="H13" s="56">
        <v>98</v>
      </c>
      <c r="I13" s="56">
        <v>3</v>
      </c>
      <c r="J13" s="71">
        <v>391</v>
      </c>
      <c r="K13" s="71">
        <v>236</v>
      </c>
      <c r="L13" s="367">
        <v>26</v>
      </c>
      <c r="M13" s="367">
        <v>50</v>
      </c>
      <c r="N13" s="71">
        <v>38</v>
      </c>
      <c r="O13" s="374">
        <v>214</v>
      </c>
    </row>
    <row r="14" spans="1:15" ht="18">
      <c r="A14" s="171" t="s">
        <v>111</v>
      </c>
      <c r="B14" s="172" t="s">
        <v>166</v>
      </c>
      <c r="C14" s="193">
        <v>54</v>
      </c>
      <c r="D14" s="193">
        <v>1</v>
      </c>
      <c r="E14" s="193">
        <v>1</v>
      </c>
      <c r="F14" s="193"/>
      <c r="G14" s="193">
        <v>620</v>
      </c>
      <c r="H14" s="193">
        <v>148</v>
      </c>
      <c r="I14" s="193">
        <v>0</v>
      </c>
      <c r="J14" s="363">
        <v>360</v>
      </c>
      <c r="K14" s="363">
        <v>816</v>
      </c>
      <c r="L14" s="365">
        <v>34</v>
      </c>
      <c r="M14" s="369">
        <v>65</v>
      </c>
      <c r="N14" s="370">
        <v>59</v>
      </c>
      <c r="O14" s="373">
        <v>299</v>
      </c>
    </row>
    <row r="15" spans="1:15" ht="18">
      <c r="A15" s="26" t="s">
        <v>112</v>
      </c>
      <c r="B15" s="48" t="s">
        <v>167</v>
      </c>
      <c r="C15" s="292">
        <v>2</v>
      </c>
      <c r="D15" s="56"/>
      <c r="E15" s="56">
        <v>2</v>
      </c>
      <c r="F15" s="56">
        <v>10</v>
      </c>
      <c r="G15" s="56">
        <v>401</v>
      </c>
      <c r="H15" s="56">
        <v>118</v>
      </c>
      <c r="I15" s="56">
        <v>0</v>
      </c>
      <c r="J15" s="71">
        <v>155</v>
      </c>
      <c r="K15" s="71">
        <v>1435</v>
      </c>
      <c r="L15" s="367">
        <v>8</v>
      </c>
      <c r="M15" s="367">
        <v>43</v>
      </c>
      <c r="N15" s="71">
        <v>25</v>
      </c>
      <c r="O15" s="374">
        <v>319</v>
      </c>
    </row>
    <row r="16" spans="1:15" ht="18">
      <c r="A16" s="171" t="s">
        <v>113</v>
      </c>
      <c r="B16" s="172" t="s">
        <v>168</v>
      </c>
      <c r="C16" s="193">
        <v>4</v>
      </c>
      <c r="D16" s="193">
        <v>2</v>
      </c>
      <c r="E16" s="193">
        <v>1</v>
      </c>
      <c r="F16" s="193"/>
      <c r="G16" s="193">
        <v>520</v>
      </c>
      <c r="H16" s="193">
        <v>157</v>
      </c>
      <c r="I16" s="193">
        <v>4</v>
      </c>
      <c r="J16" s="363">
        <v>262</v>
      </c>
      <c r="K16" s="363">
        <v>908</v>
      </c>
      <c r="L16" s="365">
        <v>19</v>
      </c>
      <c r="M16" s="369">
        <v>32</v>
      </c>
      <c r="N16" s="370">
        <v>51</v>
      </c>
      <c r="O16" s="373">
        <v>279</v>
      </c>
    </row>
    <row r="17" spans="1:15" ht="18">
      <c r="A17" s="26" t="s">
        <v>114</v>
      </c>
      <c r="B17" s="48" t="s">
        <v>169</v>
      </c>
      <c r="C17" s="292">
        <v>7</v>
      </c>
      <c r="D17" s="56">
        <v>1</v>
      </c>
      <c r="E17" s="56">
        <v>3</v>
      </c>
      <c r="F17" s="56"/>
      <c r="G17" s="56">
        <v>582</v>
      </c>
      <c r="H17" s="56">
        <v>220</v>
      </c>
      <c r="I17" s="56">
        <v>0</v>
      </c>
      <c r="J17" s="71">
        <v>229</v>
      </c>
      <c r="K17" s="71">
        <v>1613</v>
      </c>
      <c r="L17" s="366">
        <v>28</v>
      </c>
      <c r="M17" s="367">
        <v>53</v>
      </c>
      <c r="N17" s="71">
        <v>54</v>
      </c>
      <c r="O17" s="374">
        <v>246</v>
      </c>
    </row>
    <row r="18" spans="1:15" ht="18">
      <c r="A18" s="171" t="s">
        <v>115</v>
      </c>
      <c r="B18" s="172" t="s">
        <v>170</v>
      </c>
      <c r="C18" s="193">
        <v>6</v>
      </c>
      <c r="D18" s="193"/>
      <c r="E18" s="193"/>
      <c r="F18" s="193"/>
      <c r="G18" s="193">
        <v>969</v>
      </c>
      <c r="H18" s="193">
        <v>113</v>
      </c>
      <c r="I18" s="193">
        <v>6</v>
      </c>
      <c r="J18" s="363">
        <v>417</v>
      </c>
      <c r="K18" s="363">
        <v>290</v>
      </c>
      <c r="L18" s="365">
        <v>36</v>
      </c>
      <c r="M18" s="369">
        <v>28</v>
      </c>
      <c r="N18" s="370">
        <v>24</v>
      </c>
      <c r="O18" s="373">
        <v>179</v>
      </c>
    </row>
    <row r="19" spans="1:15" ht="18">
      <c r="A19" s="26" t="s">
        <v>116</v>
      </c>
      <c r="B19" s="48" t="s">
        <v>171</v>
      </c>
      <c r="C19" s="292">
        <v>11</v>
      </c>
      <c r="D19" s="56">
        <v>2</v>
      </c>
      <c r="E19" s="56"/>
      <c r="F19" s="56"/>
      <c r="G19" s="56">
        <v>1118</v>
      </c>
      <c r="H19" s="56">
        <v>110</v>
      </c>
      <c r="I19" s="56">
        <v>2</v>
      </c>
      <c r="J19" s="71">
        <v>405</v>
      </c>
      <c r="K19" s="71">
        <v>1014</v>
      </c>
      <c r="L19" s="367">
        <v>37</v>
      </c>
      <c r="M19" s="367">
        <v>66</v>
      </c>
      <c r="N19" s="71">
        <v>44</v>
      </c>
      <c r="O19" s="374">
        <v>172</v>
      </c>
    </row>
    <row r="20" spans="1:15" ht="18">
      <c r="A20" s="171" t="s">
        <v>117</v>
      </c>
      <c r="B20" s="172" t="s">
        <v>172</v>
      </c>
      <c r="C20" s="193">
        <v>5</v>
      </c>
      <c r="D20" s="193"/>
      <c r="E20" s="193"/>
      <c r="F20" s="193"/>
      <c r="G20" s="193">
        <v>494</v>
      </c>
      <c r="H20" s="193">
        <v>94</v>
      </c>
      <c r="I20" s="193">
        <v>5</v>
      </c>
      <c r="J20" s="363">
        <v>675</v>
      </c>
      <c r="K20" s="363">
        <v>450</v>
      </c>
      <c r="L20" s="365">
        <v>45</v>
      </c>
      <c r="M20" s="369">
        <v>52</v>
      </c>
      <c r="N20" s="370">
        <v>92</v>
      </c>
      <c r="O20" s="373">
        <v>328</v>
      </c>
    </row>
    <row r="21" spans="1:15" ht="18">
      <c r="A21" s="6"/>
      <c r="B21" s="48" t="s">
        <v>239</v>
      </c>
      <c r="C21" s="291">
        <f>SUM(C3:C20)</f>
        <v>254</v>
      </c>
      <c r="D21" s="58">
        <f t="shared" ref="D21:H21" si="0">SUM(D3:D20)</f>
        <v>17</v>
      </c>
      <c r="E21" s="58">
        <f t="shared" si="0"/>
        <v>14</v>
      </c>
      <c r="F21" s="58">
        <f t="shared" si="0"/>
        <v>37</v>
      </c>
      <c r="G21" s="58">
        <f t="shared" si="0"/>
        <v>13708</v>
      </c>
      <c r="H21" s="58">
        <f t="shared" si="0"/>
        <v>3094</v>
      </c>
      <c r="I21" s="58">
        <v>54</v>
      </c>
      <c r="J21" s="58">
        <f>SUM(J3:J20)</f>
        <v>9421</v>
      </c>
      <c r="K21" s="58">
        <f t="shared" ref="K21:O21" si="1">SUM(K3:K20)</f>
        <v>18586</v>
      </c>
      <c r="L21" s="58">
        <f t="shared" si="1"/>
        <v>700</v>
      </c>
      <c r="M21" s="58">
        <f t="shared" si="1"/>
        <v>1675</v>
      </c>
      <c r="N21" s="58">
        <f t="shared" si="1"/>
        <v>1301</v>
      </c>
      <c r="O21" s="58">
        <f t="shared" si="1"/>
        <v>6271</v>
      </c>
    </row>
  </sheetData>
  <mergeCells count="1">
    <mergeCell ref="B1:I1"/>
  </mergeCells>
  <pageMargins left="0.25" right="0.25" top="0.75" bottom="0.75" header="0.3" footer="0.3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ЕДВ</vt:lpstr>
      <vt:lpstr>РЕДК</vt:lpstr>
      <vt:lpstr>ЕДК-многодет</vt:lpstr>
      <vt:lpstr>ЕДК-село</vt:lpstr>
      <vt:lpstr>субсидии</vt:lpstr>
      <vt:lpstr>ДП</vt:lpstr>
      <vt:lpstr>бер и корм</vt:lpstr>
      <vt:lpstr>ЕДВ на 3-го</vt:lpstr>
      <vt:lpstr>МСП</vt:lpstr>
      <vt:lpstr>ВОВ</vt:lpstr>
      <vt:lpstr>федрегистр</vt:lpstr>
      <vt:lpstr>инвалиды</vt:lpstr>
      <vt:lpstr>ФЕДК</vt:lpstr>
      <vt:lpstr>1,5</vt:lpstr>
      <vt:lpstr>475</vt:lpstr>
      <vt:lpstr>142</vt:lpstr>
      <vt:lpstr>актуальные</vt:lpstr>
      <vt:lpstr>ЧАЭС</vt:lpstr>
      <vt:lpstr>Чис.многод.сем</vt:lpstr>
      <vt:lpstr>доноры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Rodkina</dc:creator>
  <cp:lastModifiedBy>Чешева Алла Дмитриевна.</cp:lastModifiedBy>
  <cp:lastPrinted>2017-07-21T12:31:18Z</cp:lastPrinted>
  <dcterms:created xsi:type="dcterms:W3CDTF">2012-06-09T06:34:01Z</dcterms:created>
  <dcterms:modified xsi:type="dcterms:W3CDTF">2017-07-31T14:54:44Z</dcterms:modified>
</cp:coreProperties>
</file>